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БЮДЖЕТА'!$A$12:$E$228</definedName>
    <definedName name="_xlnm.Print_Titles" localSheetId="0">'БЕЗ УЧЕТА СЧЕТОВ БЮДЖЕТА'!$12:$12</definedName>
    <definedName name="_xlnm.Print_Area" localSheetId="0">'БЕЗ УЧЕТА СЧЕТОВ БЮДЖЕТА'!$A$1:$G$228</definedName>
  </definedNames>
  <calcPr calcId="145621"/>
</workbook>
</file>

<file path=xl/calcChain.xml><?xml version="1.0" encoding="utf-8"?>
<calcChain xmlns="http://schemas.openxmlformats.org/spreadsheetml/2006/main">
  <c r="E127" i="1" l="1"/>
  <c r="F171" i="1" l="1"/>
  <c r="G171" i="1"/>
  <c r="G202" i="1"/>
  <c r="F202" i="1"/>
  <c r="E202" i="1"/>
  <c r="F164" i="1"/>
  <c r="G164" i="1"/>
  <c r="E164" i="1"/>
  <c r="E58" i="1"/>
  <c r="F59" i="1"/>
  <c r="G59" i="1"/>
  <c r="E59" i="1"/>
  <c r="G198" i="1" l="1"/>
  <c r="F198" i="1"/>
  <c r="E198" i="1"/>
  <c r="F98" i="1" l="1"/>
  <c r="G98" i="1"/>
  <c r="E98" i="1"/>
  <c r="E97" i="1" s="1"/>
  <c r="G103" i="1"/>
  <c r="F103" i="1"/>
  <c r="E103" i="1"/>
  <c r="G97" i="1" l="1"/>
  <c r="F97" i="1"/>
  <c r="E132" i="1"/>
  <c r="G206" i="1" l="1"/>
  <c r="F206" i="1"/>
  <c r="E206" i="1"/>
  <c r="E204" i="1"/>
  <c r="G204" i="1"/>
  <c r="F204" i="1"/>
  <c r="F132" i="1"/>
  <c r="G132" i="1"/>
  <c r="F82" i="1" l="1"/>
  <c r="G82" i="1"/>
  <c r="E82" i="1"/>
  <c r="F157" i="1" l="1"/>
  <c r="G157" i="1"/>
  <c r="E157" i="1"/>
  <c r="F147" i="1"/>
  <c r="G147" i="1"/>
  <c r="E147" i="1"/>
  <c r="F58" i="1" l="1"/>
  <c r="G58" i="1"/>
  <c r="F142" i="1" l="1"/>
  <c r="G142" i="1"/>
  <c r="E142" i="1"/>
  <c r="G222" i="1" l="1"/>
  <c r="F222" i="1"/>
  <c r="E222" i="1"/>
  <c r="G173" i="1"/>
  <c r="F173" i="1"/>
  <c r="E173" i="1"/>
  <c r="F181" i="1"/>
  <c r="G181" i="1"/>
  <c r="E181" i="1"/>
  <c r="E146" i="1"/>
  <c r="F126" i="1"/>
  <c r="G126" i="1"/>
  <c r="E126" i="1"/>
  <c r="F124" i="1"/>
  <c r="F123" i="1" s="1"/>
  <c r="F122" i="1" s="1"/>
  <c r="G124" i="1"/>
  <c r="E124" i="1"/>
  <c r="E123" i="1" s="1"/>
  <c r="E122" i="1" s="1"/>
  <c r="F79" i="1"/>
  <c r="F78" i="1" s="1"/>
  <c r="G79" i="1"/>
  <c r="G78" i="1" s="1"/>
  <c r="E79" i="1"/>
  <c r="E78" i="1" s="1"/>
  <c r="F146" i="1"/>
  <c r="G146" i="1"/>
  <c r="G131" i="1"/>
  <c r="E131" i="1"/>
  <c r="F110" i="1"/>
  <c r="G110" i="1"/>
  <c r="E110" i="1"/>
  <c r="F81" i="1"/>
  <c r="F107" i="1"/>
  <c r="G107" i="1"/>
  <c r="E107" i="1"/>
  <c r="F216" i="1"/>
  <c r="G216" i="1"/>
  <c r="E216" i="1"/>
  <c r="F69" i="1"/>
  <c r="F68" i="1" s="1"/>
  <c r="G69" i="1"/>
  <c r="E69" i="1"/>
  <c r="E68" i="1" s="1"/>
  <c r="F163" i="1"/>
  <c r="G163" i="1"/>
  <c r="E163" i="1"/>
  <c r="F131" i="1"/>
  <c r="F93" i="1"/>
  <c r="G93" i="1"/>
  <c r="G92" i="1" s="1"/>
  <c r="E93" i="1"/>
  <c r="G95" i="1"/>
  <c r="F95" i="1"/>
  <c r="E95" i="1"/>
  <c r="G81" i="1"/>
  <c r="G53" i="1"/>
  <c r="G52" i="1" s="1"/>
  <c r="F53" i="1"/>
  <c r="F52" i="1" s="1"/>
  <c r="E53" i="1"/>
  <c r="E52" i="1" s="1"/>
  <c r="F18" i="1"/>
  <c r="F17" i="1" s="1"/>
  <c r="F186" i="1"/>
  <c r="G186" i="1"/>
  <c r="E186" i="1"/>
  <c r="F129" i="1"/>
  <c r="F128" i="1" s="1"/>
  <c r="G129" i="1"/>
  <c r="G128" i="1" s="1"/>
  <c r="E129" i="1"/>
  <c r="E128" i="1" s="1"/>
  <c r="F46" i="1"/>
  <c r="G46" i="1"/>
  <c r="E46" i="1"/>
  <c r="F42" i="1"/>
  <c r="G42" i="1"/>
  <c r="E42" i="1"/>
  <c r="G18" i="1"/>
  <c r="G17" i="1" s="1"/>
  <c r="E18" i="1"/>
  <c r="E17" i="1" s="1"/>
  <c r="G226" i="1"/>
  <c r="G225" i="1" s="1"/>
  <c r="F226" i="1"/>
  <c r="F225" i="1" s="1"/>
  <c r="G220" i="1"/>
  <c r="F220" i="1"/>
  <c r="G218" i="1"/>
  <c r="F218" i="1"/>
  <c r="G214" i="1"/>
  <c r="F214" i="1"/>
  <c r="G211" i="1"/>
  <c r="F211" i="1"/>
  <c r="G208" i="1"/>
  <c r="F208" i="1"/>
  <c r="G200" i="1"/>
  <c r="F200" i="1"/>
  <c r="G196" i="1"/>
  <c r="F196" i="1"/>
  <c r="G179" i="1"/>
  <c r="F179" i="1"/>
  <c r="G177" i="1"/>
  <c r="F177" i="1"/>
  <c r="G161" i="1"/>
  <c r="G160" i="1" s="1"/>
  <c r="F161" i="1"/>
  <c r="F160" i="1" s="1"/>
  <c r="G156" i="1"/>
  <c r="F156" i="1"/>
  <c r="G154" i="1"/>
  <c r="G153" i="1" s="1"/>
  <c r="F154" i="1"/>
  <c r="F153" i="1" s="1"/>
  <c r="G141" i="1"/>
  <c r="F141" i="1"/>
  <c r="G120" i="1"/>
  <c r="F120" i="1"/>
  <c r="G90" i="1"/>
  <c r="G89" i="1" s="1"/>
  <c r="F90" i="1"/>
  <c r="F89" i="1" s="1"/>
  <c r="G87" i="1"/>
  <c r="G86" i="1" s="1"/>
  <c r="F87" i="1"/>
  <c r="F86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41" i="1"/>
  <c r="E63" i="1"/>
  <c r="E66" i="1"/>
  <c r="E30" i="1"/>
  <c r="E25" i="1"/>
  <c r="E226" i="1"/>
  <c r="E225" i="1" s="1"/>
  <c r="E220" i="1"/>
  <c r="E218" i="1"/>
  <c r="E214" i="1"/>
  <c r="E211" i="1"/>
  <c r="E208" i="1"/>
  <c r="E200" i="1"/>
  <c r="E196" i="1"/>
  <c r="E179" i="1"/>
  <c r="E177" i="1"/>
  <c r="E161" i="1"/>
  <c r="E160" i="1" s="1"/>
  <c r="E156" i="1"/>
  <c r="E154" i="1"/>
  <c r="E153" i="1" s="1"/>
  <c r="E120" i="1"/>
  <c r="E90" i="1"/>
  <c r="E89" i="1" s="1"/>
  <c r="E87" i="1"/>
  <c r="E86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23" i="1"/>
  <c r="G122" i="1" s="1"/>
  <c r="E171" i="1" l="1"/>
  <c r="E170" i="1" s="1"/>
  <c r="G170" i="1"/>
  <c r="F170" i="1"/>
  <c r="E92" i="1"/>
  <c r="E62" i="1"/>
  <c r="F106" i="1"/>
  <c r="F105" i="1" s="1"/>
  <c r="G106" i="1"/>
  <c r="G105" i="1" s="1"/>
  <c r="F24" i="1"/>
  <c r="F23" i="1" s="1"/>
  <c r="F92" i="1"/>
  <c r="E106" i="1"/>
  <c r="E105" i="1" s="1"/>
  <c r="G24" i="1"/>
  <c r="G23" i="1" s="1"/>
  <c r="G13" i="1" s="1"/>
  <c r="G228" i="1" s="1"/>
  <c r="G232" i="1" s="1"/>
  <c r="E24" i="1"/>
  <c r="E23" i="1" s="1"/>
  <c r="F13" i="1" l="1"/>
  <c r="F228" i="1" s="1"/>
  <c r="F232" i="1" s="1"/>
  <c r="E13" i="1"/>
  <c r="E228" i="1" s="1"/>
  <c r="E232" i="1" s="1"/>
</calcChain>
</file>

<file path=xl/sharedStrings.xml><?xml version="1.0" encoding="utf-8"?>
<sst xmlns="http://schemas.openxmlformats.org/spreadsheetml/2006/main" count="453" uniqueCount="340">
  <si>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</si>
  <si>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</si>
  <si>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</si>
  <si>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</si>
  <si>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</si>
  <si>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</si>
  <si>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</si>
  <si>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</si>
  <si>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</si>
  <si>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</si>
  <si>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</si>
  <si>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</si>
  <si>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</si>
  <si>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</si>
  <si>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</si>
  <si>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</si>
  <si>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</si>
  <si>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</si>
  <si>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</si>
  <si>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</si>
  <si>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</si>
  <si>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</si>
  <si>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</si>
  <si>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</si>
  <si>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</si>
  <si>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</si>
  <si>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</si>
  <si>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</si>
  <si>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</si>
  <si>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</si>
  <si>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</si>
  <si>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</si>
  <si>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</si>
  <si>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</si>
  <si>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</si>
  <si>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</si>
  <si>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</si>
  <si>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</si>
  <si>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</si>
  <si>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</si>
  <si>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</si>
  <si>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</si>
  <si>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</si>
  <si>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</si>
  <si>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</si>
  <si>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</si>
  <si>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</si>
  <si>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</si>
  <si>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</si>
  <si>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</si>
  <si>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</si>
  <si>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</si>
  <si>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</si>
  <si>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</si>
  <si>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</si>
  <si>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</si>
  <si>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</si>
  <si>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</si>
  <si>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</si>
  <si>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</si>
  <si>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</si>
  <si>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</si>
  <si>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</si>
  <si>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</si>
  <si>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</si>
  <si>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</si>
  <si>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</si>
  <si>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</si>
  <si>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</si>
  <si>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</si>
  <si>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</si>
  <si>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</si>
  <si>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</si>
  <si>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</si>
  <si>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</si>
  <si>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</si>
  <si>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</si>
  <si>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</si>
  <si>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</si>
  <si>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</si>
  <si>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</si>
  <si>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</si>
  <si>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</si>
  <si>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</si>
  <si>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</si>
  <si>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</si>
  <si>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</si>
  <si>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</si>
  <si>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</si>
  <si>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</si>
  <si>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</si>
  <si>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</si>
  <si>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</si>
  <si>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</si>
  <si>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</si>
  <si>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</si>
  <si>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</si>
  <si>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</si>
  <si>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</si>
  <si>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</si>
  <si>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</si>
  <si>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</si>
  <si>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</si>
  <si>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</si>
  <si>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</si>
  <si>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</si>
  <si>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</si>
  <si>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</si>
  <si>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</si>
  <si>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</si>
  <si>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</si>
  <si>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</si>
  <si>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</si>
  <si>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</si>
  <si>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</si>
  <si>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</si>
  <si>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</si>
  <si>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</si>
  <si>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</si>
  <si>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</si>
  <si>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</si>
  <si>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</si>
  <si>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</si>
  <si>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</si>
  <si>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</si>
  <si>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</si>
  <si>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</si>
  <si>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</si>
  <si>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</si>
  <si>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</si>
  <si>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</si>
  <si>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</si>
  <si>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</si>
  <si>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</si>
  <si>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</si>
  <si>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</si>
  <si>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</si>
  <si>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</si>
  <si>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</si>
  <si>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</si>
  <si>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</si>
  <si>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</si>
  <si>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</si>
  <si>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</si>
  <si>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</si>
  <si>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</si>
  <si>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</si>
  <si>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</si>
  <si>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</si>
  <si>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</si>
  <si>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</si>
  <si>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</si>
  <si>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</si>
  <si>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</si>
  <si>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</si>
  <si>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</si>
  <si>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</si>
  <si>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</si>
  <si>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</si>
  <si>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</si>
  <si>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</si>
  <si>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</si>
  <si>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</si>
  <si>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</si>
  <si>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</si>
  <si>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</si>
  <si>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</si>
  <si>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</si>
  <si>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</si>
  <si>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</si>
  <si>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</si>
  <si>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</si>
  <si>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</si>
  <si>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</si>
  <si>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</si>
  <si>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</si>
  <si>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</si>
  <si>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</si>
  <si>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</si>
  <si>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</si>
  <si>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</si>
  <si>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</si>
  <si>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</si>
  <si>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</si>
  <si>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</si>
  <si>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</si>
  <si>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</si>
  <si>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</si>
  <si>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</si>
  <si>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</si>
  <si>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</si>
  <si>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</si>
  <si>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</si>
  <si>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</si>
  <si>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</si>
  <si>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</si>
  <si>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</si>
  <si>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</si>
  <si>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</si>
  <si>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</si>
  <si>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</si>
  <si>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</si>
  <si>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</si>
  <si>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</si>
  <si>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</si>
  <si>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</si>
  <si>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</si>
  <si>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</si>
  <si>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</si>
  <si>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</si>
  <si>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</si>
  <si>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</si>
  <si>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</si>
  <si>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</si>
  <si>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</si>
  <si>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</si>
  <si>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</si>
  <si>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</si>
  <si>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</si>
  <si>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</si>
  <si>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</si>
  <si>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</si>
  <si>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</si>
  <si>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</si>
  <si>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</si>
  <si>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</si>
  <si>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</si>
  <si>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</si>
  <si>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</si>
  <si>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</si>
  <si>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</si>
  <si>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</si>
  <si>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</si>
  <si>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</si>
  <si>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</si>
  <si>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</si>
  <si>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</si>
  <si>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</si>
  <si>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</si>
  <si>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</si>
  <si>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</si>
  <si>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</si>
  <si>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</si>
  <si>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</si>
  <si>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</si>
  <si>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</si>
  <si>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</si>
  <si>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</si>
  <si>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</si>
  <si>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</si>
  <si>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</si>
  <si>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</si>
  <si>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</si>
  <si>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</si>
  <si>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</si>
  <si>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</si>
  <si>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</si>
  <si>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</si>
  <si>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</si>
  <si>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</si>
  <si>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</si>
  <si>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</si>
  <si>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</si>
  <si>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</si>
  <si>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</si>
  <si>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</si>
  <si>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</si>
  <si>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</si>
  <si>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</si>
  <si>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</si>
  <si>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</si>
  <si>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</si>
  <si>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</si>
  <si>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</si>
  <si>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</si>
  <si>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</si>
  <si>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</si>
  <si>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</si>
  <si>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</si>
  <si>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</si>
  <si>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</si>
  <si>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</si>
  <si>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</si>
  <si>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</si>
  <si>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</si>
  <si>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</si>
  <si>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</si>
  <si>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</si>
  <si>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</si>
  <si>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</si>
  <si>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</si>
  <si>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</si>
  <si>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</si>
  <si>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</si>
  <si>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</si>
  <si>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</si>
  <si>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</si>
  <si>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</si>
  <si>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</si>
  <si>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</si>
  <si>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</si>
  <si>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</si>
  <si>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</si>
  <si>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</si>
  <si>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</si>
  <si>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</si>
  <si>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</si>
  <si>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</si>
  <si>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</si>
  <si>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</si>
  <si>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</si>
  <si>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</si>
  <si>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</si>
  <si>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</si>
  <si>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</si>
  <si>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</si>
  <si>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</si>
  <si>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</si>
  <si>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</si>
  <si>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</si>
  <si>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</si>
  <si>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</si>
  <si>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</si>
  <si>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</si>
  <si>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</si>
  <si>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</si>
  <si>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</si>
  <si>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Другие вопросы в области национальной экономики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</si>
  <si>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</si>
  <si>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</si>
  <si>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Коммунальное хозяйство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</si>
  <si>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</si>
  <si>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</si>
  <si>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Водное хозяйство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</si>
  <si>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краевого бюджета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</si>
  <si>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местного бюджета</t>
  </si>
  <si>
    <t>2600092670</t>
  </si>
  <si>
    <t>26000S2670</t>
  </si>
  <si>
    <t>Дорожное хозяйство</t>
  </si>
  <si>
    <t>№ 380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</si>
</sst>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68" fontId="7" fillId="7" borderId="1" xfId="0" applyNumberFormat="1" applyFont="1" applyFill="1" applyBorder="1" applyAlignment="1">
      <alignment horizontal="center" vertical="center" shrinkToFit="1"/>
    </xf>
    <xf numFmtId="168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showGridLines="0" tabSelected="1" view="pageBreakPreview" zoomScale="112" zoomScaleNormal="100" zoomScaleSheetLayoutView="112" workbookViewId="0"/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9" t="s">
        <v>299</v>
      </c>
      <c r="F1" s="109"/>
      <c r="G1" s="109"/>
    </row>
    <row r="2" spans="1:7" ht="15.75" x14ac:dyDescent="0.25">
      <c r="E2" s="110" t="s">
        <v>53</v>
      </c>
      <c r="F2" s="110"/>
      <c r="G2" s="110"/>
    </row>
    <row r="3" spans="1:7" ht="15.75" x14ac:dyDescent="0.25">
      <c r="E3" s="106" t="s">
        <v>339</v>
      </c>
      <c r="F3" s="106"/>
      <c r="G3" s="106"/>
    </row>
    <row r="5" spans="1:7" ht="15.75" x14ac:dyDescent="0.25">
      <c r="B5" s="89"/>
      <c r="C5" s="89"/>
      <c r="D5" s="89"/>
      <c r="E5" s="109" t="s">
        <v>273</v>
      </c>
      <c r="F5" s="109"/>
      <c r="G5" s="109"/>
    </row>
    <row r="6" spans="1:7" ht="15" customHeight="1" x14ac:dyDescent="0.25">
      <c r="B6" s="90"/>
      <c r="C6" s="90"/>
      <c r="D6" s="90"/>
      <c r="E6" s="110" t="s">
        <v>53</v>
      </c>
      <c r="F6" s="110"/>
      <c r="G6" s="110"/>
    </row>
    <row r="7" spans="1:7" ht="15.75" x14ac:dyDescent="0.25">
      <c r="B7" s="91"/>
      <c r="C7" s="92"/>
      <c r="D7" s="92"/>
      <c r="E7" s="106" t="s">
        <v>298</v>
      </c>
      <c r="F7" s="106"/>
      <c r="G7" s="106"/>
    </row>
    <row r="8" spans="1:7" x14ac:dyDescent="0.2">
      <c r="B8" s="2"/>
    </row>
    <row r="9" spans="1:7" ht="30.75" customHeight="1" x14ac:dyDescent="0.35">
      <c r="A9" s="108" t="s">
        <v>18</v>
      </c>
      <c r="B9" s="108"/>
      <c r="C9" s="108"/>
      <c r="D9" s="108"/>
      <c r="E9" s="108"/>
      <c r="F9" s="108"/>
      <c r="G9" s="108"/>
    </row>
    <row r="10" spans="1:7" ht="57" customHeight="1" x14ac:dyDescent="0.2">
      <c r="A10" s="107" t="s">
        <v>274</v>
      </c>
      <c r="B10" s="107"/>
      <c r="C10" s="107"/>
      <c r="D10" s="107"/>
      <c r="E10" s="107"/>
      <c r="F10" s="107"/>
      <c r="G10" s="107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E17+E23+E58+E68+E72+E78+E81+E86+E89+E97+E105+E128+E14+E62+E55+E122+E131+E153+E156+E160+E163+E75+E92+E141+E146</f>
        <v>1154496.3581099997</v>
      </c>
      <c r="F13" s="77">
        <f>F17+F23+F58+F68+F72+F78+F81+F86+F89+F97+F105+F128+F14+F62+F55+F122+F131+F153+F156+F160+F163+F75+F92+F141+F146</f>
        <v>985518.50496000005</v>
      </c>
      <c r="G13" s="77">
        <f>G17+G23+G58+G68+G72+G78+G81+G86+G89+G97+G105+G128+G14+G62+G55+G122+G131+G153+G156+G160+G163+G75+G92+G141+G146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29190.722029999997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29190.722029999997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101.95589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200.27714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906656.26946999994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906339.22829999996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199564.14838999999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81000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6199.4563900000003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112094.692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270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630616.10296000005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149250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13637.54415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150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594.98800000000006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2426.3878500000001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23.905100000000001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397699.78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5299.7228599999999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71">
        <f>E43+E44+E45</f>
        <v>41364.427539999997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40950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414.42754000000002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71">
        <f>E47+E48</f>
        <v>5139.4688299999998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1478.2367300000001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71">
        <f>E50+E51</f>
        <v>29655.080580000002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29406.269680000001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248.8109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317.04117000000002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317.04117000000002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317.04117000000002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211.98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211.98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211.98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367.50639999999999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96">
        <f>E60+E61</f>
        <v>367.50639999999999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306</v>
      </c>
      <c r="B61" s="22">
        <v>951</v>
      </c>
      <c r="C61" s="23"/>
      <c r="D61" s="23" t="s">
        <v>305</v>
      </c>
      <c r="E61" s="25">
        <v>267.50639999999999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49.988999999999997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49.988999999999997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49.988999999999997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59.906999999999996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59.906999999999996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59.906999999999996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9449.5040399999998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9449.5040399999998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9449.5040399999998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50312.246440000003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96">
        <f>E84+E85+E83</f>
        <v>50312.246440000003</v>
      </c>
      <c r="F82" s="67">
        <f t="shared" ref="F82:G82" si="8">F84+F85+F83</f>
        <v>25785</v>
      </c>
      <c r="G82" s="67">
        <f t="shared" si="8"/>
        <v>28167.999999999996</v>
      </c>
    </row>
    <row r="83" spans="1:7" ht="47.25" x14ac:dyDescent="0.2">
      <c r="A83" s="21" t="s">
        <v>324</v>
      </c>
      <c r="B83" s="22">
        <v>951</v>
      </c>
      <c r="C83" s="23"/>
      <c r="D83" s="23" t="s">
        <v>323</v>
      </c>
      <c r="E83" s="25">
        <v>17114.942200000001</v>
      </c>
      <c r="F83" s="25"/>
      <c r="G83" s="25"/>
    </row>
    <row r="84" spans="1:7" ht="49.5" customHeight="1" x14ac:dyDescent="0.2">
      <c r="A84" s="21" t="s">
        <v>157</v>
      </c>
      <c r="B84" s="22">
        <v>951</v>
      </c>
      <c r="C84" s="23"/>
      <c r="D84" s="23">
        <v>1100011620</v>
      </c>
      <c r="E84" s="52">
        <v>424.60597999999999</v>
      </c>
      <c r="F84" s="52">
        <v>1929.1790000000001</v>
      </c>
      <c r="G84" s="52">
        <v>2130.944</v>
      </c>
    </row>
    <row r="85" spans="1:7" ht="49.5" customHeight="1" x14ac:dyDescent="0.2">
      <c r="A85" s="21" t="s">
        <v>74</v>
      </c>
      <c r="B85" s="22">
        <v>951</v>
      </c>
      <c r="C85" s="23"/>
      <c r="D85" s="23" t="s">
        <v>165</v>
      </c>
      <c r="E85" s="25">
        <v>32772.698259999997</v>
      </c>
      <c r="F85" s="25">
        <v>23855.821</v>
      </c>
      <c r="G85" s="25">
        <v>26037.055999999997</v>
      </c>
    </row>
    <row r="86" spans="1:7" ht="31.5" x14ac:dyDescent="0.2">
      <c r="A86" s="43" t="s">
        <v>131</v>
      </c>
      <c r="B86" s="14">
        <v>951</v>
      </c>
      <c r="C86" s="9"/>
      <c r="D86" s="9" t="s">
        <v>100</v>
      </c>
      <c r="E86" s="10">
        <f t="shared" ref="E86:G87" si="9">E87</f>
        <v>150</v>
      </c>
      <c r="F86" s="10">
        <f t="shared" si="9"/>
        <v>150</v>
      </c>
      <c r="G86" s="10">
        <f t="shared" si="9"/>
        <v>150</v>
      </c>
    </row>
    <row r="87" spans="1:7" ht="14.25" x14ac:dyDescent="0.2">
      <c r="A87" s="63" t="s">
        <v>14</v>
      </c>
      <c r="B87" s="64">
        <v>951</v>
      </c>
      <c r="C87" s="65"/>
      <c r="D87" s="64" t="s">
        <v>100</v>
      </c>
      <c r="E87" s="67">
        <f t="shared" si="9"/>
        <v>150</v>
      </c>
      <c r="F87" s="67">
        <f t="shared" si="9"/>
        <v>150</v>
      </c>
      <c r="G87" s="67">
        <f t="shared" si="9"/>
        <v>150</v>
      </c>
    </row>
    <row r="88" spans="1:7" ht="33.75" customHeight="1" x14ac:dyDescent="0.2">
      <c r="A88" s="26" t="s">
        <v>34</v>
      </c>
      <c r="B88" s="22">
        <v>951</v>
      </c>
      <c r="C88" s="23"/>
      <c r="D88" s="23">
        <v>1200011610</v>
      </c>
      <c r="E88" s="25">
        <v>150</v>
      </c>
      <c r="F88" s="25">
        <v>150</v>
      </c>
      <c r="G88" s="25">
        <v>150</v>
      </c>
    </row>
    <row r="89" spans="1:7" ht="15.75" x14ac:dyDescent="0.2">
      <c r="A89" s="43" t="s">
        <v>146</v>
      </c>
      <c r="B89" s="14">
        <v>951</v>
      </c>
      <c r="C89" s="9"/>
      <c r="D89" s="9" t="s">
        <v>101</v>
      </c>
      <c r="E89" s="10">
        <f t="shared" ref="E89:G90" si="10">E90</f>
        <v>50</v>
      </c>
      <c r="F89" s="10">
        <f t="shared" si="10"/>
        <v>50</v>
      </c>
      <c r="G89" s="10">
        <f t="shared" si="10"/>
        <v>50</v>
      </c>
    </row>
    <row r="90" spans="1:7" ht="14.25" x14ac:dyDescent="0.2">
      <c r="A90" s="63" t="s">
        <v>14</v>
      </c>
      <c r="B90" s="64">
        <v>951</v>
      </c>
      <c r="C90" s="65"/>
      <c r="D90" s="64" t="s">
        <v>101</v>
      </c>
      <c r="E90" s="67">
        <f t="shared" si="10"/>
        <v>50</v>
      </c>
      <c r="F90" s="67">
        <f t="shared" si="10"/>
        <v>50</v>
      </c>
      <c r="G90" s="67">
        <f t="shared" si="10"/>
        <v>50</v>
      </c>
    </row>
    <row r="91" spans="1:7" ht="31.5" x14ac:dyDescent="0.2">
      <c r="A91" s="26" t="s">
        <v>35</v>
      </c>
      <c r="B91" s="22">
        <v>951</v>
      </c>
      <c r="C91" s="23"/>
      <c r="D91" s="23">
        <v>1300011610</v>
      </c>
      <c r="E91" s="25">
        <v>50</v>
      </c>
      <c r="F91" s="25">
        <v>50</v>
      </c>
      <c r="G91" s="25">
        <v>50</v>
      </c>
    </row>
    <row r="92" spans="1:7" ht="15.75" x14ac:dyDescent="0.2">
      <c r="A92" s="28" t="s">
        <v>215</v>
      </c>
      <c r="B92" s="15">
        <v>951</v>
      </c>
      <c r="C92" s="9"/>
      <c r="D92" s="9" t="s">
        <v>214</v>
      </c>
      <c r="E92" s="10">
        <f>E93+E95</f>
        <v>508.93599999999998</v>
      </c>
      <c r="F92" s="10">
        <f>F93+F95</f>
        <v>300</v>
      </c>
      <c r="G92" s="10">
        <f>G93+G95</f>
        <v>300</v>
      </c>
    </row>
    <row r="93" spans="1:7" ht="14.25" x14ac:dyDescent="0.2">
      <c r="A93" s="63" t="s">
        <v>14</v>
      </c>
      <c r="B93" s="64">
        <v>951</v>
      </c>
      <c r="C93" s="65"/>
      <c r="D93" s="64" t="s">
        <v>214</v>
      </c>
      <c r="E93" s="67">
        <f>E94</f>
        <v>488.93599999999998</v>
      </c>
      <c r="F93" s="67">
        <f>F94</f>
        <v>300</v>
      </c>
      <c r="G93" s="67">
        <f>G94</f>
        <v>300</v>
      </c>
    </row>
    <row r="94" spans="1:7" ht="31.5" x14ac:dyDescent="0.2">
      <c r="A94" s="26" t="s">
        <v>216</v>
      </c>
      <c r="B94" s="22">
        <v>951</v>
      </c>
      <c r="C94" s="23"/>
      <c r="D94" s="23" t="s">
        <v>222</v>
      </c>
      <c r="E94" s="25">
        <v>488.93599999999998</v>
      </c>
      <c r="F94" s="25">
        <v>300</v>
      </c>
      <c r="G94" s="25">
        <v>300</v>
      </c>
    </row>
    <row r="95" spans="1:7" ht="25.5" x14ac:dyDescent="0.2">
      <c r="A95" s="63" t="s">
        <v>16</v>
      </c>
      <c r="B95" s="64" t="s">
        <v>15</v>
      </c>
      <c r="C95" s="65"/>
      <c r="D95" s="64" t="s">
        <v>214</v>
      </c>
      <c r="E95" s="66">
        <f>E96</f>
        <v>20</v>
      </c>
      <c r="F95" s="66">
        <f>F96</f>
        <v>0</v>
      </c>
      <c r="G95" s="66">
        <f>G96</f>
        <v>0</v>
      </c>
    </row>
    <row r="96" spans="1:7" ht="31.5" x14ac:dyDescent="0.2">
      <c r="A96" s="26" t="s">
        <v>231</v>
      </c>
      <c r="B96" s="22">
        <v>953</v>
      </c>
      <c r="C96" s="23"/>
      <c r="D96" s="23" t="s">
        <v>230</v>
      </c>
      <c r="E96" s="25">
        <v>20</v>
      </c>
      <c r="F96" s="25">
        <v>0</v>
      </c>
      <c r="G96" s="25">
        <v>0</v>
      </c>
    </row>
    <row r="97" spans="1:7" ht="36.75" customHeight="1" x14ac:dyDescent="0.2">
      <c r="A97" s="28" t="s">
        <v>132</v>
      </c>
      <c r="B97" s="103" t="s">
        <v>2</v>
      </c>
      <c r="C97" s="9"/>
      <c r="D97" s="9" t="s">
        <v>102</v>
      </c>
      <c r="E97" s="74">
        <f>E98+E103</f>
        <v>7234.8814299999995</v>
      </c>
      <c r="F97" s="74">
        <f t="shared" ref="F97:G97" si="11">F98+F103</f>
        <v>200</v>
      </c>
      <c r="G97" s="74">
        <f t="shared" si="11"/>
        <v>200</v>
      </c>
    </row>
    <row r="98" spans="1:7" ht="22.5" customHeight="1" x14ac:dyDescent="0.2">
      <c r="A98" s="63" t="s">
        <v>14</v>
      </c>
      <c r="B98" s="64">
        <v>951</v>
      </c>
      <c r="C98" s="65"/>
      <c r="D98" s="64" t="s">
        <v>102</v>
      </c>
      <c r="E98" s="67">
        <f>E99+E101+E102+E100</f>
        <v>6344.8814299999995</v>
      </c>
      <c r="F98" s="67">
        <f t="shared" ref="F98:G98" si="12">F99+F101+F102+F100</f>
        <v>200</v>
      </c>
      <c r="G98" s="67">
        <f t="shared" si="12"/>
        <v>200</v>
      </c>
    </row>
    <row r="99" spans="1:7" ht="34.5" customHeight="1" x14ac:dyDescent="0.2">
      <c r="A99" s="26" t="s">
        <v>38</v>
      </c>
      <c r="B99" s="22">
        <v>951</v>
      </c>
      <c r="C99" s="23"/>
      <c r="D99" s="23" t="s">
        <v>166</v>
      </c>
      <c r="E99" s="52">
        <v>2734.66</v>
      </c>
      <c r="F99" s="25">
        <v>200</v>
      </c>
      <c r="G99" s="25">
        <v>200</v>
      </c>
    </row>
    <row r="100" spans="1:7" ht="34.5" customHeight="1" x14ac:dyDescent="0.2">
      <c r="A100" s="26" t="s">
        <v>307</v>
      </c>
      <c r="B100" s="22">
        <v>951</v>
      </c>
      <c r="C100" s="23"/>
      <c r="D100" s="23" t="s">
        <v>262</v>
      </c>
      <c r="E100" s="52">
        <v>3030.1814300000001</v>
      </c>
      <c r="F100" s="25">
        <v>0</v>
      </c>
      <c r="G100" s="25">
        <v>0</v>
      </c>
    </row>
    <row r="101" spans="1:7" ht="31.5" customHeight="1" x14ac:dyDescent="0.2">
      <c r="A101" s="26" t="s">
        <v>247</v>
      </c>
      <c r="B101" s="22">
        <v>951</v>
      </c>
      <c r="C101" s="23"/>
      <c r="D101" s="23" t="s">
        <v>244</v>
      </c>
      <c r="E101" s="52">
        <v>562.6</v>
      </c>
      <c r="F101" s="25">
        <v>0</v>
      </c>
      <c r="G101" s="25">
        <v>0</v>
      </c>
    </row>
    <row r="102" spans="1:7" ht="33.75" customHeight="1" x14ac:dyDescent="0.2">
      <c r="A102" s="26" t="s">
        <v>246</v>
      </c>
      <c r="B102" s="22">
        <v>951</v>
      </c>
      <c r="C102" s="23"/>
      <c r="D102" s="23" t="s">
        <v>245</v>
      </c>
      <c r="E102" s="52">
        <v>17.440000000000001</v>
      </c>
      <c r="F102" s="25">
        <v>0</v>
      </c>
      <c r="G102" s="25">
        <v>0</v>
      </c>
    </row>
    <row r="103" spans="1:7" ht="33.75" customHeight="1" x14ac:dyDescent="0.2">
      <c r="A103" s="63" t="s">
        <v>16</v>
      </c>
      <c r="B103" s="64" t="s">
        <v>15</v>
      </c>
      <c r="C103" s="65"/>
      <c r="D103" s="64" t="s">
        <v>102</v>
      </c>
      <c r="E103" s="66">
        <f>E104</f>
        <v>890</v>
      </c>
      <c r="F103" s="66">
        <f>F104</f>
        <v>0</v>
      </c>
      <c r="G103" s="66">
        <f>G104</f>
        <v>0</v>
      </c>
    </row>
    <row r="104" spans="1:7" ht="33.75" customHeight="1" x14ac:dyDescent="0.2">
      <c r="A104" s="26" t="s">
        <v>263</v>
      </c>
      <c r="B104" s="22">
        <v>953</v>
      </c>
      <c r="C104" s="23"/>
      <c r="D104" s="23" t="s">
        <v>308</v>
      </c>
      <c r="E104" s="52">
        <v>890</v>
      </c>
      <c r="F104" s="25"/>
      <c r="G104" s="25"/>
    </row>
    <row r="105" spans="1:7" ht="21" customHeight="1" x14ac:dyDescent="0.2">
      <c r="A105" s="28" t="s">
        <v>205</v>
      </c>
      <c r="B105" s="14">
        <v>951</v>
      </c>
      <c r="C105" s="11"/>
      <c r="D105" s="11" t="s">
        <v>103</v>
      </c>
      <c r="E105" s="75">
        <f>E106</f>
        <v>43021.507460000001</v>
      </c>
      <c r="F105" s="75">
        <f>F106</f>
        <v>46121.938299999994</v>
      </c>
      <c r="G105" s="75">
        <f>G106</f>
        <v>40823.204999999994</v>
      </c>
    </row>
    <row r="106" spans="1:7" ht="21.75" customHeight="1" x14ac:dyDescent="0.2">
      <c r="A106" s="63" t="s">
        <v>14</v>
      </c>
      <c r="B106" s="64">
        <v>951</v>
      </c>
      <c r="C106" s="65"/>
      <c r="D106" s="64" t="s">
        <v>103</v>
      </c>
      <c r="E106" s="67">
        <f>E107+E110+E120</f>
        <v>43021.507460000001</v>
      </c>
      <c r="F106" s="67">
        <f>F107+F110+F120</f>
        <v>46121.938299999994</v>
      </c>
      <c r="G106" s="67">
        <f>G107+G110+G120</f>
        <v>40823.204999999994</v>
      </c>
    </row>
    <row r="107" spans="1:7" ht="15.75" x14ac:dyDescent="0.2">
      <c r="A107" s="5" t="s">
        <v>19</v>
      </c>
      <c r="B107" s="16">
        <v>951</v>
      </c>
      <c r="C107" s="6"/>
      <c r="D107" s="6" t="s">
        <v>104</v>
      </c>
      <c r="E107" s="7">
        <f>E108+E109</f>
        <v>152.18</v>
      </c>
      <c r="F107" s="7">
        <f>F108+F109</f>
        <v>1722.86223</v>
      </c>
      <c r="G107" s="7">
        <f>G108+G109</f>
        <v>100</v>
      </c>
    </row>
    <row r="108" spans="1:7" ht="31.5" x14ac:dyDescent="0.2">
      <c r="A108" s="26" t="s">
        <v>30</v>
      </c>
      <c r="B108" s="22">
        <v>951</v>
      </c>
      <c r="C108" s="23"/>
      <c r="D108" s="23">
        <v>1610011610</v>
      </c>
      <c r="E108" s="25">
        <v>152.18</v>
      </c>
      <c r="F108" s="25">
        <v>50</v>
      </c>
      <c r="G108" s="25">
        <v>100</v>
      </c>
    </row>
    <row r="109" spans="1:7" ht="47.25" x14ac:dyDescent="0.2">
      <c r="A109" s="26" t="s">
        <v>256</v>
      </c>
      <c r="B109" s="22">
        <v>951</v>
      </c>
      <c r="C109" s="23"/>
      <c r="D109" s="23" t="s">
        <v>257</v>
      </c>
      <c r="E109" s="25">
        <v>0</v>
      </c>
      <c r="F109" s="25">
        <v>1672.86223</v>
      </c>
      <c r="G109" s="25">
        <v>0</v>
      </c>
    </row>
    <row r="110" spans="1:7" ht="31.5" x14ac:dyDescent="0.2">
      <c r="A110" s="20" t="s">
        <v>31</v>
      </c>
      <c r="B110" s="16">
        <v>951</v>
      </c>
      <c r="C110" s="6"/>
      <c r="D110" s="6" t="s">
        <v>105</v>
      </c>
      <c r="E110" s="7">
        <f>SUM(E111:E119)</f>
        <v>42819.32746</v>
      </c>
      <c r="F110" s="7">
        <f>SUM(F111:F119)</f>
        <v>44349.076069999996</v>
      </c>
      <c r="G110" s="7">
        <f>SUM(G111:G119)</f>
        <v>40673.204999999994</v>
      </c>
    </row>
    <row r="111" spans="1:7" ht="31.5" x14ac:dyDescent="0.2">
      <c r="A111" s="21" t="s">
        <v>32</v>
      </c>
      <c r="B111" s="22">
        <v>951</v>
      </c>
      <c r="C111" s="23"/>
      <c r="D111" s="23" t="s">
        <v>106</v>
      </c>
      <c r="E111" s="25">
        <v>24500</v>
      </c>
      <c r="F111" s="25">
        <v>24500</v>
      </c>
      <c r="G111" s="25">
        <v>24500</v>
      </c>
    </row>
    <row r="112" spans="1:7" ht="19.5" customHeight="1" x14ac:dyDescent="0.2">
      <c r="A112" s="26" t="s">
        <v>75</v>
      </c>
      <c r="B112" s="22">
        <v>951</v>
      </c>
      <c r="C112" s="23"/>
      <c r="D112" s="23" t="s">
        <v>107</v>
      </c>
      <c r="E112" s="25">
        <v>1839.8146099999999</v>
      </c>
      <c r="F112" s="25">
        <v>0</v>
      </c>
      <c r="G112" s="25">
        <v>0</v>
      </c>
    </row>
    <row r="113" spans="1:7" ht="31.5" x14ac:dyDescent="0.2">
      <c r="A113" s="21" t="s">
        <v>33</v>
      </c>
      <c r="B113" s="22">
        <v>951</v>
      </c>
      <c r="C113" s="23"/>
      <c r="D113" s="23" t="s">
        <v>108</v>
      </c>
      <c r="E113" s="25">
        <v>16000</v>
      </c>
      <c r="F113" s="25">
        <v>16000</v>
      </c>
      <c r="G113" s="25">
        <v>16000</v>
      </c>
    </row>
    <row r="114" spans="1:7" ht="31.5" x14ac:dyDescent="0.2">
      <c r="A114" s="59" t="s">
        <v>142</v>
      </c>
      <c r="B114" s="22">
        <v>951</v>
      </c>
      <c r="C114" s="23"/>
      <c r="D114" s="23" t="s">
        <v>143</v>
      </c>
      <c r="E114" s="79">
        <v>168.005</v>
      </c>
      <c r="F114" s="79">
        <v>168.005</v>
      </c>
      <c r="G114" s="79">
        <v>168.005</v>
      </c>
    </row>
    <row r="115" spans="1:7" ht="47.25" x14ac:dyDescent="0.2">
      <c r="A115" s="59" t="s">
        <v>153</v>
      </c>
      <c r="B115" s="22">
        <v>951</v>
      </c>
      <c r="C115" s="23"/>
      <c r="D115" s="23" t="s">
        <v>152</v>
      </c>
      <c r="E115" s="25">
        <v>5.1960300000000004</v>
      </c>
      <c r="F115" s="25">
        <v>5.2</v>
      </c>
      <c r="G115" s="25">
        <v>5.2</v>
      </c>
    </row>
    <row r="116" spans="1:7" ht="47.25" x14ac:dyDescent="0.2">
      <c r="A116" s="59" t="s">
        <v>315</v>
      </c>
      <c r="B116" s="22">
        <v>951</v>
      </c>
      <c r="C116" s="23"/>
      <c r="D116" s="23" t="s">
        <v>317</v>
      </c>
      <c r="E116" s="25">
        <v>102.10393999999999</v>
      </c>
      <c r="F116" s="25">
        <v>0</v>
      </c>
      <c r="G116" s="25">
        <v>0</v>
      </c>
    </row>
    <row r="117" spans="1:7" ht="47.25" x14ac:dyDescent="0.2">
      <c r="A117" s="59" t="s">
        <v>316</v>
      </c>
      <c r="B117" s="22">
        <v>951</v>
      </c>
      <c r="C117" s="23"/>
      <c r="D117" s="23" t="s">
        <v>318</v>
      </c>
      <c r="E117" s="25">
        <v>204.20787999999999</v>
      </c>
      <c r="F117" s="25">
        <v>0</v>
      </c>
      <c r="G117" s="25">
        <v>0</v>
      </c>
    </row>
    <row r="118" spans="1:7" ht="47.25" x14ac:dyDescent="0.2">
      <c r="A118" s="59" t="s">
        <v>264</v>
      </c>
      <c r="B118" s="22">
        <v>951</v>
      </c>
      <c r="C118" s="23"/>
      <c r="D118" s="23" t="s">
        <v>265</v>
      </c>
      <c r="E118" s="25">
        <v>0</v>
      </c>
      <c r="F118" s="25">
        <v>1785.3329699999999</v>
      </c>
      <c r="G118" s="25">
        <v>0</v>
      </c>
    </row>
    <row r="119" spans="1:7" ht="63" x14ac:dyDescent="0.2">
      <c r="A119" s="59" t="s">
        <v>266</v>
      </c>
      <c r="B119" s="22">
        <v>951</v>
      </c>
      <c r="C119" s="23"/>
      <c r="D119" s="23" t="s">
        <v>267</v>
      </c>
      <c r="E119" s="25">
        <v>0</v>
      </c>
      <c r="F119" s="25">
        <v>1890.5381</v>
      </c>
      <c r="G119" s="25">
        <v>0</v>
      </c>
    </row>
    <row r="120" spans="1:7" ht="31.5" x14ac:dyDescent="0.2">
      <c r="A120" s="20" t="s">
        <v>154</v>
      </c>
      <c r="B120" s="16">
        <v>951</v>
      </c>
      <c r="C120" s="6"/>
      <c r="D120" s="6" t="s">
        <v>156</v>
      </c>
      <c r="E120" s="7">
        <f>E121</f>
        <v>50</v>
      </c>
      <c r="F120" s="7">
        <f>F121</f>
        <v>50</v>
      </c>
      <c r="G120" s="7">
        <f>G121</f>
        <v>50</v>
      </c>
    </row>
    <row r="121" spans="1:7" ht="31.5" x14ac:dyDescent="0.2">
      <c r="A121" s="26" t="s">
        <v>155</v>
      </c>
      <c r="B121" s="22">
        <v>951</v>
      </c>
      <c r="C121" s="23"/>
      <c r="D121" s="23" t="s">
        <v>167</v>
      </c>
      <c r="E121" s="25">
        <v>50</v>
      </c>
      <c r="F121" s="25">
        <v>50</v>
      </c>
      <c r="G121" s="25">
        <v>50</v>
      </c>
    </row>
    <row r="122" spans="1:7" ht="47.25" x14ac:dyDescent="0.2">
      <c r="A122" s="43" t="s">
        <v>280</v>
      </c>
      <c r="B122" s="14">
        <v>951</v>
      </c>
      <c r="C122" s="9"/>
      <c r="D122" s="9" t="s">
        <v>279</v>
      </c>
      <c r="E122" s="10">
        <f>E123</f>
        <v>657.42661999999996</v>
      </c>
      <c r="F122" s="10">
        <f>F123</f>
        <v>260</v>
      </c>
      <c r="G122" s="10">
        <f>G123</f>
        <v>160</v>
      </c>
    </row>
    <row r="123" spans="1:7" ht="14.25" x14ac:dyDescent="0.2">
      <c r="A123" s="63" t="s">
        <v>14</v>
      </c>
      <c r="B123" s="64">
        <v>951</v>
      </c>
      <c r="C123" s="65"/>
      <c r="D123" s="64" t="s">
        <v>279</v>
      </c>
      <c r="E123" s="67">
        <f>E124+E126</f>
        <v>657.42661999999996</v>
      </c>
      <c r="F123" s="67">
        <f>F124+F126</f>
        <v>260</v>
      </c>
      <c r="G123" s="67">
        <f>G124+G126</f>
        <v>160</v>
      </c>
    </row>
    <row r="124" spans="1:7" ht="31.5" x14ac:dyDescent="0.2">
      <c r="A124" s="20" t="s">
        <v>281</v>
      </c>
      <c r="B124" s="16">
        <v>951</v>
      </c>
      <c r="C124" s="6"/>
      <c r="D124" s="6" t="s">
        <v>283</v>
      </c>
      <c r="E124" s="7">
        <f>E125</f>
        <v>0</v>
      </c>
      <c r="F124" s="7">
        <f>F125</f>
        <v>60</v>
      </c>
      <c r="G124" s="7">
        <f>G125</f>
        <v>60</v>
      </c>
    </row>
    <row r="125" spans="1:7" ht="47.25" x14ac:dyDescent="0.2">
      <c r="A125" s="26" t="s">
        <v>282</v>
      </c>
      <c r="B125" s="22">
        <v>951</v>
      </c>
      <c r="C125" s="23"/>
      <c r="D125" s="23" t="s">
        <v>285</v>
      </c>
      <c r="E125" s="25">
        <v>0</v>
      </c>
      <c r="F125" s="25">
        <v>60</v>
      </c>
      <c r="G125" s="25">
        <v>60</v>
      </c>
    </row>
    <row r="126" spans="1:7" ht="15.75" x14ac:dyDescent="0.2">
      <c r="A126" s="20" t="s">
        <v>287</v>
      </c>
      <c r="B126" s="16">
        <v>951</v>
      </c>
      <c r="C126" s="6"/>
      <c r="D126" s="6" t="s">
        <v>284</v>
      </c>
      <c r="E126" s="7">
        <f>E127</f>
        <v>657.42661999999996</v>
      </c>
      <c r="F126" s="7">
        <f>F127</f>
        <v>200</v>
      </c>
      <c r="G126" s="7">
        <f>G127</f>
        <v>100</v>
      </c>
    </row>
    <row r="127" spans="1:7" ht="31.5" x14ac:dyDescent="0.2">
      <c r="A127" s="26" t="s">
        <v>288</v>
      </c>
      <c r="B127" s="22">
        <v>951</v>
      </c>
      <c r="C127" s="23"/>
      <c r="D127" s="23" t="s">
        <v>286</v>
      </c>
      <c r="E127" s="25">
        <f>738.045-80.61838</f>
        <v>657.42661999999996</v>
      </c>
      <c r="F127" s="25">
        <v>200</v>
      </c>
      <c r="G127" s="25">
        <v>100</v>
      </c>
    </row>
    <row r="128" spans="1:7" ht="31.5" x14ac:dyDescent="0.2">
      <c r="A128" s="43" t="s">
        <v>133</v>
      </c>
      <c r="B128" s="14">
        <v>951</v>
      </c>
      <c r="C128" s="9"/>
      <c r="D128" s="9" t="s">
        <v>109</v>
      </c>
      <c r="E128" s="10">
        <f t="shared" ref="E128:G129" si="13">E129</f>
        <v>20</v>
      </c>
      <c r="F128" s="10">
        <f t="shared" si="13"/>
        <v>20</v>
      </c>
      <c r="G128" s="10">
        <f t="shared" si="13"/>
        <v>20</v>
      </c>
    </row>
    <row r="129" spans="1:7" ht="14.25" x14ac:dyDescent="0.2">
      <c r="A129" s="63" t="s">
        <v>14</v>
      </c>
      <c r="B129" s="64">
        <v>951</v>
      </c>
      <c r="C129" s="65"/>
      <c r="D129" s="64" t="s">
        <v>109</v>
      </c>
      <c r="E129" s="67">
        <f t="shared" si="13"/>
        <v>20</v>
      </c>
      <c r="F129" s="67">
        <f t="shared" si="13"/>
        <v>20</v>
      </c>
      <c r="G129" s="67">
        <f t="shared" si="13"/>
        <v>20</v>
      </c>
    </row>
    <row r="130" spans="1:7" ht="35.25" customHeight="1" x14ac:dyDescent="0.2">
      <c r="A130" s="21" t="s">
        <v>28</v>
      </c>
      <c r="B130" s="22">
        <v>951</v>
      </c>
      <c r="C130" s="23"/>
      <c r="D130" s="23">
        <v>1800011610</v>
      </c>
      <c r="E130" s="25">
        <v>20</v>
      </c>
      <c r="F130" s="25">
        <v>20</v>
      </c>
      <c r="G130" s="25">
        <v>20</v>
      </c>
    </row>
    <row r="131" spans="1:7" ht="34.5" customHeight="1" x14ac:dyDescent="0.2">
      <c r="A131" s="43" t="s">
        <v>134</v>
      </c>
      <c r="B131" s="14">
        <v>951</v>
      </c>
      <c r="C131" s="9"/>
      <c r="D131" s="9" t="s">
        <v>121</v>
      </c>
      <c r="E131" s="74">
        <f>E132</f>
        <v>44377.345549999998</v>
      </c>
      <c r="F131" s="74">
        <f>F132</f>
        <v>200</v>
      </c>
      <c r="G131" s="74">
        <f>G132</f>
        <v>200</v>
      </c>
    </row>
    <row r="132" spans="1:7" ht="34.5" customHeight="1" x14ac:dyDescent="0.2">
      <c r="A132" s="63" t="s">
        <v>14</v>
      </c>
      <c r="B132" s="40">
        <v>951</v>
      </c>
      <c r="C132" s="41"/>
      <c r="D132" s="41" t="s">
        <v>121</v>
      </c>
      <c r="E132" s="76">
        <f>E135+E136+E137+E138+E139+E140+E133+E134</f>
        <v>44377.345549999998</v>
      </c>
      <c r="F132" s="76">
        <f t="shared" ref="F132:G132" si="14">F135+F136+F137+F138+F139+F140+F133</f>
        <v>200</v>
      </c>
      <c r="G132" s="76">
        <f t="shared" si="14"/>
        <v>200</v>
      </c>
    </row>
    <row r="133" spans="1:7" ht="34.5" customHeight="1" x14ac:dyDescent="0.2">
      <c r="A133" s="102" t="s">
        <v>325</v>
      </c>
      <c r="B133" s="61">
        <v>951</v>
      </c>
      <c r="C133" s="62"/>
      <c r="D133" s="62" t="s">
        <v>326</v>
      </c>
      <c r="E133" s="95">
        <v>4446.1000000000004</v>
      </c>
      <c r="F133" s="95">
        <v>0</v>
      </c>
      <c r="G133" s="95">
        <v>0</v>
      </c>
    </row>
    <row r="134" spans="1:7" ht="34.5" customHeight="1" x14ac:dyDescent="0.2">
      <c r="A134" s="102" t="s">
        <v>331</v>
      </c>
      <c r="B134" s="61">
        <v>951</v>
      </c>
      <c r="C134" s="62"/>
      <c r="D134" s="62" t="s">
        <v>332</v>
      </c>
      <c r="E134" s="95">
        <v>9651.3888299999999</v>
      </c>
      <c r="F134" s="95">
        <v>0</v>
      </c>
      <c r="G134" s="95">
        <v>0</v>
      </c>
    </row>
    <row r="135" spans="1:7" ht="49.5" customHeight="1" x14ac:dyDescent="0.2">
      <c r="A135" s="21" t="s">
        <v>69</v>
      </c>
      <c r="B135" s="22">
        <v>951</v>
      </c>
      <c r="C135" s="23"/>
      <c r="D135" s="23">
        <v>1900011610</v>
      </c>
      <c r="E135" s="52">
        <v>17547.286499999998</v>
      </c>
      <c r="F135" s="52">
        <v>200</v>
      </c>
      <c r="G135" s="52">
        <v>200</v>
      </c>
    </row>
    <row r="136" spans="1:7" ht="33" customHeight="1" x14ac:dyDescent="0.2">
      <c r="A136" s="21" t="s">
        <v>76</v>
      </c>
      <c r="B136" s="22">
        <v>951</v>
      </c>
      <c r="C136" s="23"/>
      <c r="D136" s="23" t="s">
        <v>168</v>
      </c>
      <c r="E136" s="52">
        <v>1160.03603</v>
      </c>
      <c r="F136" s="52">
        <v>0</v>
      </c>
      <c r="G136" s="52">
        <v>0</v>
      </c>
    </row>
    <row r="137" spans="1:7" ht="15.75" customHeight="1" x14ac:dyDescent="0.2">
      <c r="A137" s="21" t="s">
        <v>144</v>
      </c>
      <c r="B137" s="22">
        <v>951</v>
      </c>
      <c r="C137" s="23"/>
      <c r="D137" s="23" t="s">
        <v>145</v>
      </c>
      <c r="E137" s="79">
        <v>11158.53419</v>
      </c>
      <c r="F137" s="79">
        <v>0</v>
      </c>
      <c r="G137" s="79">
        <v>0</v>
      </c>
    </row>
    <row r="138" spans="1:7" ht="36.75" customHeight="1" x14ac:dyDescent="0.2">
      <c r="A138" s="21" t="s">
        <v>149</v>
      </c>
      <c r="B138" s="22">
        <v>951</v>
      </c>
      <c r="C138" s="23"/>
      <c r="D138" s="23" t="s">
        <v>148</v>
      </c>
      <c r="E138" s="52">
        <v>414</v>
      </c>
      <c r="F138" s="52">
        <v>0</v>
      </c>
      <c r="G138" s="52">
        <v>0</v>
      </c>
    </row>
    <row r="139" spans="1:7" ht="47.25" customHeight="1" x14ac:dyDescent="0.2">
      <c r="A139" s="21" t="s">
        <v>268</v>
      </c>
      <c r="B139" s="22">
        <v>951</v>
      </c>
      <c r="C139" s="23"/>
      <c r="D139" s="23" t="s">
        <v>270</v>
      </c>
      <c r="E139" s="52">
        <v>0</v>
      </c>
      <c r="F139" s="52">
        <v>0</v>
      </c>
      <c r="G139" s="52">
        <v>0</v>
      </c>
    </row>
    <row r="140" spans="1:7" ht="47.25" customHeight="1" x14ac:dyDescent="0.2">
      <c r="A140" s="21" t="s">
        <v>269</v>
      </c>
      <c r="B140" s="22">
        <v>951</v>
      </c>
      <c r="C140" s="23"/>
      <c r="D140" s="23" t="s">
        <v>271</v>
      </c>
      <c r="E140" s="52">
        <v>0</v>
      </c>
      <c r="F140" s="52">
        <v>0</v>
      </c>
      <c r="G140" s="52">
        <v>0</v>
      </c>
    </row>
    <row r="141" spans="1:7" ht="36.75" customHeight="1" x14ac:dyDescent="0.2">
      <c r="A141" s="43" t="s">
        <v>218</v>
      </c>
      <c r="B141" s="14">
        <v>951</v>
      </c>
      <c r="C141" s="9"/>
      <c r="D141" s="9" t="s">
        <v>217</v>
      </c>
      <c r="E141" s="53">
        <f t="shared" ref="E141:G141" si="15">E142</f>
        <v>113.12156</v>
      </c>
      <c r="F141" s="53">
        <f t="shared" si="15"/>
        <v>60</v>
      </c>
      <c r="G141" s="53">
        <f t="shared" si="15"/>
        <v>60</v>
      </c>
    </row>
    <row r="142" spans="1:7" ht="21" customHeight="1" x14ac:dyDescent="0.2">
      <c r="A142" s="63" t="s">
        <v>14</v>
      </c>
      <c r="B142" s="40">
        <v>951</v>
      </c>
      <c r="C142" s="41"/>
      <c r="D142" s="41" t="s">
        <v>217</v>
      </c>
      <c r="E142" s="58">
        <f>E145+E143+E144</f>
        <v>113.12156</v>
      </c>
      <c r="F142" s="58">
        <f t="shared" ref="F142:G142" si="16">F145+F143+F144</f>
        <v>60</v>
      </c>
      <c r="G142" s="58">
        <f t="shared" si="16"/>
        <v>60</v>
      </c>
    </row>
    <row r="143" spans="1:7" s="98" customFormat="1" ht="31.5" customHeight="1" x14ac:dyDescent="0.25">
      <c r="A143" s="101" t="s">
        <v>313</v>
      </c>
      <c r="B143" s="61">
        <v>951</v>
      </c>
      <c r="C143" s="99"/>
      <c r="D143" s="99" t="s">
        <v>221</v>
      </c>
      <c r="E143" s="100">
        <v>0</v>
      </c>
      <c r="F143" s="100">
        <v>60</v>
      </c>
      <c r="G143" s="100">
        <v>60</v>
      </c>
    </row>
    <row r="144" spans="1:7" ht="36.75" customHeight="1" x14ac:dyDescent="0.2">
      <c r="A144" s="21" t="s">
        <v>311</v>
      </c>
      <c r="B144" s="61">
        <v>951</v>
      </c>
      <c r="C144" s="62"/>
      <c r="D144" s="62" t="s">
        <v>309</v>
      </c>
      <c r="E144" s="60">
        <v>53.121560000000002</v>
      </c>
      <c r="F144" s="60">
        <v>0</v>
      </c>
      <c r="G144" s="60">
        <v>0</v>
      </c>
    </row>
    <row r="145" spans="1:7" ht="34.5" customHeight="1" x14ac:dyDescent="0.2">
      <c r="A145" s="21" t="s">
        <v>312</v>
      </c>
      <c r="B145" s="61">
        <v>951</v>
      </c>
      <c r="C145" s="62"/>
      <c r="D145" s="62" t="s">
        <v>310</v>
      </c>
      <c r="E145" s="60">
        <v>60</v>
      </c>
      <c r="F145" s="60">
        <v>0</v>
      </c>
      <c r="G145" s="60">
        <v>0</v>
      </c>
    </row>
    <row r="146" spans="1:7" ht="36.75" customHeight="1" x14ac:dyDescent="0.2">
      <c r="A146" s="43" t="s">
        <v>220</v>
      </c>
      <c r="B146" s="14" t="s">
        <v>2</v>
      </c>
      <c r="C146" s="9"/>
      <c r="D146" s="9" t="s">
        <v>219</v>
      </c>
      <c r="E146" s="74">
        <f>E147</f>
        <v>6164.8375299999998</v>
      </c>
      <c r="F146" s="74">
        <f>F147</f>
        <v>100</v>
      </c>
      <c r="G146" s="74">
        <f>G147</f>
        <v>100</v>
      </c>
    </row>
    <row r="147" spans="1:7" ht="22.5" customHeight="1" x14ac:dyDescent="0.2">
      <c r="A147" s="63" t="s">
        <v>16</v>
      </c>
      <c r="B147" s="40">
        <v>953</v>
      </c>
      <c r="C147" s="41"/>
      <c r="D147" s="41" t="s">
        <v>219</v>
      </c>
      <c r="E147" s="58">
        <f>E149+E150+E151+E152+E148</f>
        <v>6164.8375299999998</v>
      </c>
      <c r="F147" s="58">
        <f t="shared" ref="F147:G147" si="17">F149+F150+F151+F152+F148</f>
        <v>100</v>
      </c>
      <c r="G147" s="58">
        <f t="shared" si="17"/>
        <v>100</v>
      </c>
    </row>
    <row r="148" spans="1:7" ht="30" customHeight="1" x14ac:dyDescent="0.2">
      <c r="A148" s="102" t="s">
        <v>319</v>
      </c>
      <c r="B148" s="61">
        <v>953</v>
      </c>
      <c r="C148" s="62"/>
      <c r="D148" s="62" t="s">
        <v>320</v>
      </c>
      <c r="E148" s="60">
        <v>408.37407999999999</v>
      </c>
      <c r="F148" s="60"/>
      <c r="G148" s="60"/>
    </row>
    <row r="149" spans="1:7" ht="50.25" customHeight="1" x14ac:dyDescent="0.2">
      <c r="A149" s="21" t="s">
        <v>293</v>
      </c>
      <c r="B149" s="61">
        <v>953</v>
      </c>
      <c r="C149" s="62"/>
      <c r="D149" s="62" t="s">
        <v>289</v>
      </c>
      <c r="E149" s="60">
        <v>3651.76811</v>
      </c>
      <c r="F149" s="60"/>
      <c r="G149" s="60"/>
    </row>
    <row r="150" spans="1:7" ht="37.5" customHeight="1" x14ac:dyDescent="0.2">
      <c r="A150" s="21" t="s">
        <v>294</v>
      </c>
      <c r="B150" s="61">
        <v>953</v>
      </c>
      <c r="C150" s="62"/>
      <c r="D150" s="62" t="s">
        <v>290</v>
      </c>
      <c r="E150" s="60">
        <v>102.67389</v>
      </c>
      <c r="F150" s="60"/>
      <c r="G150" s="60"/>
    </row>
    <row r="151" spans="1:7" ht="37.5" customHeight="1" x14ac:dyDescent="0.2">
      <c r="A151" s="21" t="s">
        <v>295</v>
      </c>
      <c r="B151" s="61">
        <v>953</v>
      </c>
      <c r="C151" s="62"/>
      <c r="D151" s="62" t="s">
        <v>291</v>
      </c>
      <c r="E151" s="60">
        <v>1947.2715499999999</v>
      </c>
      <c r="F151" s="60"/>
      <c r="G151" s="60"/>
    </row>
    <row r="152" spans="1:7" ht="37.5" customHeight="1" x14ac:dyDescent="0.2">
      <c r="A152" s="21" t="s">
        <v>296</v>
      </c>
      <c r="B152" s="61">
        <v>953</v>
      </c>
      <c r="C152" s="62"/>
      <c r="D152" s="62" t="s">
        <v>292</v>
      </c>
      <c r="E152" s="60">
        <v>54.749899999999997</v>
      </c>
      <c r="F152" s="60">
        <v>100</v>
      </c>
      <c r="G152" s="60">
        <v>100</v>
      </c>
    </row>
    <row r="153" spans="1:7" ht="36.75" customHeight="1" x14ac:dyDescent="0.2">
      <c r="A153" s="43" t="s">
        <v>135</v>
      </c>
      <c r="B153" s="14" t="s">
        <v>2</v>
      </c>
      <c r="C153" s="9"/>
      <c r="D153" s="9" t="s">
        <v>115</v>
      </c>
      <c r="E153" s="53">
        <f t="shared" ref="E153:G154" si="18">E154</f>
        <v>50</v>
      </c>
      <c r="F153" s="53">
        <f t="shared" si="18"/>
        <v>50</v>
      </c>
      <c r="G153" s="53">
        <f t="shared" si="18"/>
        <v>50</v>
      </c>
    </row>
    <row r="154" spans="1:7" ht="36.75" customHeight="1" x14ac:dyDescent="0.2">
      <c r="A154" s="63" t="s">
        <v>16</v>
      </c>
      <c r="B154" s="40">
        <v>953</v>
      </c>
      <c r="C154" s="41"/>
      <c r="D154" s="41" t="s">
        <v>115</v>
      </c>
      <c r="E154" s="58">
        <f t="shared" si="18"/>
        <v>50</v>
      </c>
      <c r="F154" s="58">
        <f t="shared" si="18"/>
        <v>50</v>
      </c>
      <c r="G154" s="58">
        <f t="shared" si="18"/>
        <v>50</v>
      </c>
    </row>
    <row r="155" spans="1:7" ht="35.25" customHeight="1" x14ac:dyDescent="0.2">
      <c r="A155" s="26" t="s">
        <v>75</v>
      </c>
      <c r="B155" s="61">
        <v>953</v>
      </c>
      <c r="C155" s="62"/>
      <c r="D155" s="62" t="s">
        <v>169</v>
      </c>
      <c r="E155" s="60">
        <v>50</v>
      </c>
      <c r="F155" s="60">
        <v>50</v>
      </c>
      <c r="G155" s="60">
        <v>50</v>
      </c>
    </row>
    <row r="156" spans="1:7" ht="29.25" customHeight="1" x14ac:dyDescent="0.2">
      <c r="A156" s="43" t="s">
        <v>136</v>
      </c>
      <c r="B156" s="14">
        <v>951</v>
      </c>
      <c r="C156" s="9"/>
      <c r="D156" s="9" t="s">
        <v>116</v>
      </c>
      <c r="E156" s="74">
        <f t="shared" ref="E156:G156" si="19">E157</f>
        <v>7488.8565800000006</v>
      </c>
      <c r="F156" s="53">
        <f t="shared" si="19"/>
        <v>500</v>
      </c>
      <c r="G156" s="53">
        <f t="shared" si="19"/>
        <v>100</v>
      </c>
    </row>
    <row r="157" spans="1:7" ht="17.25" customHeight="1" x14ac:dyDescent="0.2">
      <c r="A157" s="63" t="s">
        <v>14</v>
      </c>
      <c r="B157" s="40">
        <v>951</v>
      </c>
      <c r="C157" s="41"/>
      <c r="D157" s="41" t="s">
        <v>116</v>
      </c>
      <c r="E157" s="58">
        <f>E158+E159</f>
        <v>7488.8565800000006</v>
      </c>
      <c r="F157" s="58">
        <f t="shared" ref="F157:G157" si="20">F158+F159</f>
        <v>500</v>
      </c>
      <c r="G157" s="58">
        <f t="shared" si="20"/>
        <v>100</v>
      </c>
    </row>
    <row r="158" spans="1:7" ht="33" customHeight="1" x14ac:dyDescent="0.2">
      <c r="A158" s="21" t="s">
        <v>117</v>
      </c>
      <c r="B158" s="61">
        <v>951</v>
      </c>
      <c r="C158" s="62"/>
      <c r="D158" s="62">
        <v>2400011610</v>
      </c>
      <c r="E158" s="95">
        <v>5999.3070900000002</v>
      </c>
      <c r="F158" s="60">
        <v>500</v>
      </c>
      <c r="G158" s="60">
        <v>100</v>
      </c>
    </row>
    <row r="159" spans="1:7" ht="54" customHeight="1" x14ac:dyDescent="0.2">
      <c r="A159" s="21" t="s">
        <v>322</v>
      </c>
      <c r="B159" s="61">
        <v>951</v>
      </c>
      <c r="C159" s="62"/>
      <c r="D159" s="62" t="s">
        <v>321</v>
      </c>
      <c r="E159" s="95">
        <v>1489.5494900000001</v>
      </c>
      <c r="F159" s="60">
        <v>0</v>
      </c>
      <c r="G159" s="60">
        <v>0</v>
      </c>
    </row>
    <row r="160" spans="1:7" ht="17.25" customHeight="1" x14ac:dyDescent="0.2">
      <c r="A160" s="43" t="s">
        <v>137</v>
      </c>
      <c r="B160" s="14">
        <v>951</v>
      </c>
      <c r="C160" s="9"/>
      <c r="D160" s="9" t="s">
        <v>118</v>
      </c>
      <c r="E160" s="53">
        <f t="shared" ref="E160:G161" si="21">E161</f>
        <v>30</v>
      </c>
      <c r="F160" s="53">
        <f t="shared" si="21"/>
        <v>30</v>
      </c>
      <c r="G160" s="53">
        <f t="shared" si="21"/>
        <v>30</v>
      </c>
    </row>
    <row r="161" spans="1:7" ht="17.25" customHeight="1" x14ac:dyDescent="0.2">
      <c r="A161" s="63" t="s">
        <v>14</v>
      </c>
      <c r="B161" s="40">
        <v>951</v>
      </c>
      <c r="C161" s="41"/>
      <c r="D161" s="41" t="s">
        <v>118</v>
      </c>
      <c r="E161" s="58">
        <f t="shared" si="21"/>
        <v>30</v>
      </c>
      <c r="F161" s="58">
        <f t="shared" si="21"/>
        <v>30</v>
      </c>
      <c r="G161" s="58">
        <f t="shared" si="21"/>
        <v>30</v>
      </c>
    </row>
    <row r="162" spans="1:7" ht="36.75" customHeight="1" x14ac:dyDescent="0.2">
      <c r="A162" s="21" t="s">
        <v>117</v>
      </c>
      <c r="B162" s="61">
        <v>951</v>
      </c>
      <c r="C162" s="62"/>
      <c r="D162" s="62" t="s">
        <v>170</v>
      </c>
      <c r="E162" s="60">
        <v>30</v>
      </c>
      <c r="F162" s="60">
        <v>30</v>
      </c>
      <c r="G162" s="60">
        <v>30</v>
      </c>
    </row>
    <row r="163" spans="1:7" ht="17.25" customHeight="1" x14ac:dyDescent="0.2">
      <c r="A163" s="43" t="s">
        <v>138</v>
      </c>
      <c r="B163" s="14">
        <v>951</v>
      </c>
      <c r="C163" s="9"/>
      <c r="D163" s="9" t="s">
        <v>119</v>
      </c>
      <c r="E163" s="74">
        <f>E164</f>
        <v>46445.319100000008</v>
      </c>
      <c r="F163" s="74">
        <f>F164</f>
        <v>31335.895</v>
      </c>
      <c r="G163" s="74">
        <f>G164</f>
        <v>31335.895</v>
      </c>
    </row>
    <row r="164" spans="1:7" ht="17.25" customHeight="1" x14ac:dyDescent="0.2">
      <c r="A164" s="63" t="s">
        <v>14</v>
      </c>
      <c r="B164" s="40">
        <v>951</v>
      </c>
      <c r="C164" s="41"/>
      <c r="D164" s="41" t="s">
        <v>119</v>
      </c>
      <c r="E164" s="58">
        <f>E165+E168+E169+E166+E167</f>
        <v>46445.319100000008</v>
      </c>
      <c r="F164" s="58">
        <f t="shared" ref="F164:G164" si="22">F165+F168+F169+F166+F167</f>
        <v>31335.895</v>
      </c>
      <c r="G164" s="58">
        <f t="shared" si="22"/>
        <v>31335.895</v>
      </c>
    </row>
    <row r="165" spans="1:7" ht="38.25" customHeight="1" x14ac:dyDescent="0.2">
      <c r="A165" s="21" t="s">
        <v>117</v>
      </c>
      <c r="B165" s="61">
        <v>951</v>
      </c>
      <c r="C165" s="62"/>
      <c r="D165" s="62" t="s">
        <v>171</v>
      </c>
      <c r="E165" s="60">
        <v>9229.0161499999995</v>
      </c>
      <c r="F165" s="60">
        <v>150</v>
      </c>
      <c r="G165" s="60">
        <v>150</v>
      </c>
    </row>
    <row r="166" spans="1:7" ht="38.25" customHeight="1" x14ac:dyDescent="0.2">
      <c r="A166" s="21" t="s">
        <v>334</v>
      </c>
      <c r="B166" s="61">
        <v>951</v>
      </c>
      <c r="C166" s="62"/>
      <c r="D166" s="62" t="s">
        <v>336</v>
      </c>
      <c r="E166" s="60">
        <v>531.74818000000005</v>
      </c>
      <c r="F166" s="60">
        <v>0</v>
      </c>
      <c r="G166" s="60">
        <v>0</v>
      </c>
    </row>
    <row r="167" spans="1:7" ht="38.25" customHeight="1" x14ac:dyDescent="0.2">
      <c r="A167" s="21" t="s">
        <v>335</v>
      </c>
      <c r="B167" s="61">
        <v>951</v>
      </c>
      <c r="C167" s="62"/>
      <c r="D167" s="62" t="s">
        <v>337</v>
      </c>
      <c r="E167" s="60">
        <v>16.445820000000001</v>
      </c>
      <c r="F167" s="60">
        <v>0</v>
      </c>
      <c r="G167" s="60">
        <v>0</v>
      </c>
    </row>
    <row r="168" spans="1:7" ht="51.75" customHeight="1" x14ac:dyDescent="0.2">
      <c r="A168" s="21" t="s">
        <v>248</v>
      </c>
      <c r="B168" s="61">
        <v>951</v>
      </c>
      <c r="C168" s="62"/>
      <c r="D168" s="62" t="s">
        <v>249</v>
      </c>
      <c r="E168" s="60">
        <v>0</v>
      </c>
      <c r="F168" s="60">
        <v>13416.48</v>
      </c>
      <c r="G168" s="60">
        <v>13416.48</v>
      </c>
    </row>
    <row r="169" spans="1:7" ht="68.25" customHeight="1" x14ac:dyDescent="0.2">
      <c r="A169" s="21" t="s">
        <v>250</v>
      </c>
      <c r="B169" s="61">
        <v>951</v>
      </c>
      <c r="C169" s="62"/>
      <c r="D169" s="62" t="s">
        <v>193</v>
      </c>
      <c r="E169" s="60">
        <v>36668.108950000002</v>
      </c>
      <c r="F169" s="60">
        <v>17769.415000000001</v>
      </c>
      <c r="G169" s="60">
        <v>17769.415000000001</v>
      </c>
    </row>
    <row r="170" spans="1:7" ht="17.25" customHeight="1" x14ac:dyDescent="0.2">
      <c r="A170" s="37" t="s">
        <v>20</v>
      </c>
      <c r="B170" s="35" t="s">
        <v>2</v>
      </c>
      <c r="C170" s="68"/>
      <c r="D170" s="68" t="s">
        <v>110</v>
      </c>
      <c r="E170" s="77">
        <f>E171+E225</f>
        <v>321037.88140999997</v>
      </c>
      <c r="F170" s="77">
        <f>F171+F225</f>
        <v>212017.02680000002</v>
      </c>
      <c r="G170" s="77">
        <f>G171+G225</f>
        <v>212581.94323999999</v>
      </c>
    </row>
    <row r="171" spans="1:7" ht="17.25" customHeight="1" x14ac:dyDescent="0.2">
      <c r="A171" s="63" t="s">
        <v>14</v>
      </c>
      <c r="B171" s="64">
        <v>951</v>
      </c>
      <c r="C171" s="65"/>
      <c r="D171" s="64" t="s">
        <v>176</v>
      </c>
      <c r="E171" s="104">
        <f>E172+E173+E177+E181+E185+E186+E211+E214+E218+E220+E208+E179+E184+E196+E200+E216+E222+E204+E206+E198+E202</f>
        <v>316553.53440999996</v>
      </c>
      <c r="F171" s="54">
        <f t="shared" ref="F171:G171" si="23">F172+F173+F177+F181+F185+F186+F211+F214+F218+F220+F208+F179+F184+F196+F200+F216+F222+F204+F206+F198+F202</f>
        <v>206038.81880000001</v>
      </c>
      <c r="G171" s="54">
        <f t="shared" si="23"/>
        <v>206366.11523999998</v>
      </c>
    </row>
    <row r="172" spans="1:7" ht="18.75" customHeight="1" x14ac:dyDescent="0.2">
      <c r="A172" s="8" t="s">
        <v>21</v>
      </c>
      <c r="B172" s="14">
        <v>951</v>
      </c>
      <c r="C172" s="9"/>
      <c r="D172" s="9" t="s">
        <v>196</v>
      </c>
      <c r="E172" s="74">
        <v>3925.5503199999998</v>
      </c>
      <c r="F172" s="10">
        <v>4131.6000000000004</v>
      </c>
      <c r="G172" s="10">
        <v>4131.6000000000004</v>
      </c>
    </row>
    <row r="173" spans="1:7" ht="18.75" customHeight="1" x14ac:dyDescent="0.2">
      <c r="A173" s="8" t="s">
        <v>4</v>
      </c>
      <c r="B173" s="14">
        <v>951</v>
      </c>
      <c r="C173" s="9"/>
      <c r="D173" s="9" t="s">
        <v>176</v>
      </c>
      <c r="E173" s="74">
        <f>E174+E176+E175</f>
        <v>6917.6525799999999</v>
      </c>
      <c r="F173" s="53">
        <f>F174+F176+F175</f>
        <v>7183</v>
      </c>
      <c r="G173" s="53">
        <f>G174+G176+G175</f>
        <v>7183</v>
      </c>
    </row>
    <row r="174" spans="1:7" ht="18.75" customHeight="1" x14ac:dyDescent="0.2">
      <c r="A174" s="38" t="s">
        <v>67</v>
      </c>
      <c r="B174" s="39">
        <v>951</v>
      </c>
      <c r="C174" s="23"/>
      <c r="D174" s="23" t="s">
        <v>175</v>
      </c>
      <c r="E174" s="79">
        <v>3163.99253</v>
      </c>
      <c r="F174" s="52">
        <v>3990</v>
      </c>
      <c r="G174" s="52">
        <v>3990</v>
      </c>
    </row>
    <row r="175" spans="1:7" ht="18.75" customHeight="1" x14ac:dyDescent="0.2">
      <c r="A175" s="21" t="s">
        <v>210</v>
      </c>
      <c r="B175" s="22">
        <v>951</v>
      </c>
      <c r="C175" s="23"/>
      <c r="D175" s="23" t="s">
        <v>211</v>
      </c>
      <c r="E175" s="79">
        <v>3177.66005</v>
      </c>
      <c r="F175" s="52">
        <v>2617</v>
      </c>
      <c r="G175" s="52">
        <v>2617</v>
      </c>
    </row>
    <row r="176" spans="1:7" ht="18.75" customHeight="1" x14ac:dyDescent="0.2">
      <c r="A176" s="21" t="s">
        <v>68</v>
      </c>
      <c r="B176" s="22">
        <v>951</v>
      </c>
      <c r="C176" s="23"/>
      <c r="D176" s="23" t="s">
        <v>177</v>
      </c>
      <c r="E176" s="79">
        <v>576</v>
      </c>
      <c r="F176" s="52">
        <v>576</v>
      </c>
      <c r="G176" s="52">
        <v>576</v>
      </c>
    </row>
    <row r="177" spans="1:7" ht="20.25" customHeight="1" outlineLevel="3" x14ac:dyDescent="0.2">
      <c r="A177" s="8" t="s">
        <v>5</v>
      </c>
      <c r="B177" s="14">
        <v>951</v>
      </c>
      <c r="C177" s="9"/>
      <c r="D177" s="9" t="s">
        <v>176</v>
      </c>
      <c r="E177" s="74">
        <f>E178</f>
        <v>15003.071040000001</v>
      </c>
      <c r="F177" s="74">
        <f>F178</f>
        <v>14051.03</v>
      </c>
      <c r="G177" s="74">
        <f>G178</f>
        <v>14051.01</v>
      </c>
    </row>
    <row r="178" spans="1:7" ht="18.75" customHeight="1" outlineLevel="6" x14ac:dyDescent="0.2">
      <c r="A178" s="38" t="s">
        <v>65</v>
      </c>
      <c r="B178" s="22">
        <v>951</v>
      </c>
      <c r="C178" s="23"/>
      <c r="D178" s="23" t="s">
        <v>172</v>
      </c>
      <c r="E178" s="79">
        <v>15003.071040000001</v>
      </c>
      <c r="F178" s="52">
        <v>14051.03</v>
      </c>
      <c r="G178" s="52">
        <v>14051.01</v>
      </c>
    </row>
    <row r="179" spans="1:7" ht="19.5" customHeight="1" outlineLevel="6" x14ac:dyDescent="0.2">
      <c r="A179" s="8" t="s">
        <v>61</v>
      </c>
      <c r="B179" s="14">
        <v>951</v>
      </c>
      <c r="C179" s="9"/>
      <c r="D179" s="9" t="s">
        <v>176</v>
      </c>
      <c r="E179" s="74">
        <f>E180</f>
        <v>5.3019999999999996</v>
      </c>
      <c r="F179" s="86">
        <f>F180</f>
        <v>5.5640000000000001</v>
      </c>
      <c r="G179" s="86">
        <f>G180</f>
        <v>4.9550000000000001</v>
      </c>
    </row>
    <row r="180" spans="1:7" ht="19.5" customHeight="1" outlineLevel="6" x14ac:dyDescent="0.2">
      <c r="A180" s="21" t="s">
        <v>62</v>
      </c>
      <c r="B180" s="22">
        <v>951</v>
      </c>
      <c r="C180" s="23"/>
      <c r="D180" s="23" t="s">
        <v>197</v>
      </c>
      <c r="E180" s="79">
        <v>5.3019999999999996</v>
      </c>
      <c r="F180" s="78">
        <v>5.5640000000000001</v>
      </c>
      <c r="G180" s="78">
        <v>4.9550000000000001</v>
      </c>
    </row>
    <row r="181" spans="1:7" ht="21" customHeight="1" outlineLevel="6" x14ac:dyDescent="0.2">
      <c r="A181" s="8" t="s">
        <v>6</v>
      </c>
      <c r="B181" s="14">
        <v>951</v>
      </c>
      <c r="C181" s="9"/>
      <c r="D181" s="9" t="s">
        <v>176</v>
      </c>
      <c r="E181" s="74">
        <f>E182+E183</f>
        <v>13440.003140000001</v>
      </c>
      <c r="F181" s="10">
        <f>F182+F183</f>
        <v>14386.34</v>
      </c>
      <c r="G181" s="10">
        <f>G182+G183</f>
        <v>14386.34</v>
      </c>
    </row>
    <row r="182" spans="1:7" ht="37.5" customHeight="1" outlineLevel="3" x14ac:dyDescent="0.2">
      <c r="A182" s="38" t="s">
        <v>66</v>
      </c>
      <c r="B182" s="22">
        <v>951</v>
      </c>
      <c r="C182" s="23"/>
      <c r="D182" s="23" t="s">
        <v>175</v>
      </c>
      <c r="E182" s="79">
        <v>9341.4517300000007</v>
      </c>
      <c r="F182" s="25">
        <v>10353.9</v>
      </c>
      <c r="G182" s="25">
        <v>10353.9</v>
      </c>
    </row>
    <row r="183" spans="1:7" ht="37.5" customHeight="1" outlineLevel="3" x14ac:dyDescent="0.2">
      <c r="A183" s="38" t="s">
        <v>255</v>
      </c>
      <c r="B183" s="61">
        <v>951</v>
      </c>
      <c r="C183" s="62"/>
      <c r="D183" s="23" t="s">
        <v>252</v>
      </c>
      <c r="E183" s="95">
        <v>4098.55141</v>
      </c>
      <c r="F183" s="60">
        <v>4032.44</v>
      </c>
      <c r="G183" s="60">
        <v>4032.44</v>
      </c>
    </row>
    <row r="184" spans="1:7" ht="18.75" customHeight="1" outlineLevel="3" x14ac:dyDescent="0.2">
      <c r="A184" s="56" t="s">
        <v>70</v>
      </c>
      <c r="B184" s="14">
        <v>951</v>
      </c>
      <c r="C184" s="9"/>
      <c r="D184" s="9" t="s">
        <v>174</v>
      </c>
      <c r="E184" s="74">
        <v>0</v>
      </c>
      <c r="F184" s="10">
        <v>0</v>
      </c>
      <c r="G184" s="10">
        <v>0</v>
      </c>
    </row>
    <row r="185" spans="1:7" ht="33" customHeight="1" outlineLevel="3" x14ac:dyDescent="0.2">
      <c r="A185" s="8" t="s">
        <v>22</v>
      </c>
      <c r="B185" s="14">
        <v>951</v>
      </c>
      <c r="C185" s="9"/>
      <c r="D185" s="9" t="s">
        <v>173</v>
      </c>
      <c r="E185" s="74">
        <v>20000</v>
      </c>
      <c r="F185" s="10">
        <v>1000</v>
      </c>
      <c r="G185" s="10">
        <v>1000</v>
      </c>
    </row>
    <row r="186" spans="1:7" ht="20.25" customHeight="1" outlineLevel="5" x14ac:dyDescent="0.2">
      <c r="A186" s="8" t="s">
        <v>7</v>
      </c>
      <c r="B186" s="14">
        <v>951</v>
      </c>
      <c r="C186" s="9"/>
      <c r="D186" s="9" t="s">
        <v>176</v>
      </c>
      <c r="E186" s="74">
        <f>SUM(E187:E195)</f>
        <v>107743.83337999998</v>
      </c>
      <c r="F186" s="74">
        <f>SUM(F187:F195)</f>
        <v>88068.584789999994</v>
      </c>
      <c r="G186" s="74">
        <f>SUM(G187:G195)</f>
        <v>88001.527789999993</v>
      </c>
    </row>
    <row r="187" spans="1:7" ht="15.75" outlineLevel="4" x14ac:dyDescent="0.2">
      <c r="A187" s="21" t="s">
        <v>8</v>
      </c>
      <c r="B187" s="22">
        <v>951</v>
      </c>
      <c r="C187" s="23"/>
      <c r="D187" s="23" t="s">
        <v>178</v>
      </c>
      <c r="E187" s="105">
        <v>1863.2769999999998</v>
      </c>
      <c r="F187" s="88">
        <v>1863.2769999999998</v>
      </c>
      <c r="G187" s="88">
        <v>1863.2769999999998</v>
      </c>
    </row>
    <row r="188" spans="1:7" ht="31.5" outlineLevel="4" x14ac:dyDescent="0.2">
      <c r="A188" s="38" t="s">
        <v>66</v>
      </c>
      <c r="B188" s="22">
        <v>951</v>
      </c>
      <c r="C188" s="23"/>
      <c r="D188" s="23" t="s">
        <v>175</v>
      </c>
      <c r="E188" s="105">
        <v>50431.292500000003</v>
      </c>
      <c r="F188" s="88">
        <v>41634.25</v>
      </c>
      <c r="G188" s="88">
        <v>41434.25</v>
      </c>
    </row>
    <row r="189" spans="1:7" ht="31.5" outlineLevel="5" x14ac:dyDescent="0.2">
      <c r="A189" s="21" t="s">
        <v>23</v>
      </c>
      <c r="B189" s="22">
        <v>951</v>
      </c>
      <c r="C189" s="23"/>
      <c r="D189" s="23">
        <v>9999910690</v>
      </c>
      <c r="E189" s="79">
        <v>49218.251369999998</v>
      </c>
      <c r="F189" s="79">
        <v>40000.004000000001</v>
      </c>
      <c r="G189" s="79">
        <v>40000</v>
      </c>
    </row>
    <row r="190" spans="1:7" ht="19.5" customHeight="1" outlineLevel="5" x14ac:dyDescent="0.2">
      <c r="A190" s="21" t="s">
        <v>199</v>
      </c>
      <c r="B190" s="22">
        <v>951</v>
      </c>
      <c r="C190" s="23"/>
      <c r="D190" s="23" t="s">
        <v>200</v>
      </c>
      <c r="E190" s="79">
        <v>836.88444000000004</v>
      </c>
      <c r="F190" s="25">
        <v>0</v>
      </c>
      <c r="G190" s="25">
        <v>0</v>
      </c>
    </row>
    <row r="191" spans="1:7" ht="19.5" customHeight="1" outlineLevel="4" x14ac:dyDescent="0.2">
      <c r="A191" s="26" t="s">
        <v>24</v>
      </c>
      <c r="B191" s="22">
        <v>951</v>
      </c>
      <c r="C191" s="23"/>
      <c r="D191" s="23" t="s">
        <v>179</v>
      </c>
      <c r="E191" s="105">
        <v>1345.328</v>
      </c>
      <c r="F191" s="87">
        <v>1490.7</v>
      </c>
      <c r="G191" s="87">
        <v>1551.77</v>
      </c>
    </row>
    <row r="192" spans="1:7" ht="19.5" customHeight="1" outlineLevel="4" x14ac:dyDescent="0.2">
      <c r="A192" s="26" t="s">
        <v>25</v>
      </c>
      <c r="B192" s="22">
        <v>951</v>
      </c>
      <c r="C192" s="23"/>
      <c r="D192" s="23" t="s">
        <v>180</v>
      </c>
      <c r="E192" s="79">
        <v>888.62800000000004</v>
      </c>
      <c r="F192" s="57">
        <v>905.39</v>
      </c>
      <c r="G192" s="57">
        <v>939.00599999999997</v>
      </c>
    </row>
    <row r="193" spans="1:7" ht="31.5" outlineLevel="5" x14ac:dyDescent="0.2">
      <c r="A193" s="26" t="s">
        <v>26</v>
      </c>
      <c r="B193" s="22">
        <v>951</v>
      </c>
      <c r="C193" s="23"/>
      <c r="D193" s="23" t="s">
        <v>181</v>
      </c>
      <c r="E193" s="79">
        <v>1085.652</v>
      </c>
      <c r="F193" s="57">
        <v>992.59899999999993</v>
      </c>
      <c r="G193" s="57">
        <v>1030.8600000000001</v>
      </c>
    </row>
    <row r="194" spans="1:7" ht="47.25" outlineLevel="5" x14ac:dyDescent="0.2">
      <c r="A194" s="26" t="s">
        <v>254</v>
      </c>
      <c r="B194" s="22">
        <v>951</v>
      </c>
      <c r="C194" s="23"/>
      <c r="D194" s="23" t="s">
        <v>253</v>
      </c>
      <c r="E194" s="79">
        <v>453.86</v>
      </c>
      <c r="F194" s="57">
        <v>441.97300000000001</v>
      </c>
      <c r="G194" s="57">
        <v>441.97300000000001</v>
      </c>
    </row>
    <row r="195" spans="1:7" ht="63" outlineLevel="6" x14ac:dyDescent="0.2">
      <c r="A195" s="26" t="s">
        <v>150</v>
      </c>
      <c r="B195" s="22">
        <v>951</v>
      </c>
      <c r="C195" s="23"/>
      <c r="D195" s="23" t="s">
        <v>182</v>
      </c>
      <c r="E195" s="105">
        <v>1620.6600699999999</v>
      </c>
      <c r="F195" s="57">
        <v>740.39179000000001</v>
      </c>
      <c r="G195" s="57">
        <v>740.39179000000001</v>
      </c>
    </row>
    <row r="196" spans="1:7" ht="18" customHeight="1" outlineLevel="6" x14ac:dyDescent="0.2">
      <c r="A196" s="8" t="s">
        <v>71</v>
      </c>
      <c r="B196" s="14">
        <v>951</v>
      </c>
      <c r="C196" s="9"/>
      <c r="D196" s="9" t="s">
        <v>176</v>
      </c>
      <c r="E196" s="74">
        <f>E197</f>
        <v>1479.17443</v>
      </c>
      <c r="F196" s="53">
        <f>F197</f>
        <v>1479.17443</v>
      </c>
      <c r="G196" s="53">
        <f>G197</f>
        <v>1479.17443</v>
      </c>
    </row>
    <row r="197" spans="1:7" ht="33.75" customHeight="1" outlineLevel="4" x14ac:dyDescent="0.2">
      <c r="A197" s="21" t="s">
        <v>72</v>
      </c>
      <c r="B197" s="22">
        <v>951</v>
      </c>
      <c r="C197" s="23"/>
      <c r="D197" s="23" t="s">
        <v>183</v>
      </c>
      <c r="E197" s="79">
        <v>1479.17443</v>
      </c>
      <c r="F197" s="52">
        <v>1479.17443</v>
      </c>
      <c r="G197" s="52">
        <v>1479.17443</v>
      </c>
    </row>
    <row r="198" spans="1:7" ht="33.75" customHeight="1" outlineLevel="4" x14ac:dyDescent="0.2">
      <c r="A198" s="27" t="s">
        <v>333</v>
      </c>
      <c r="B198" s="14">
        <v>951</v>
      </c>
      <c r="C198" s="9"/>
      <c r="D198" s="9" t="s">
        <v>176</v>
      </c>
      <c r="E198" s="74">
        <f>E199</f>
        <v>47674.571909999999</v>
      </c>
      <c r="F198" s="53">
        <f>F199</f>
        <v>0</v>
      </c>
      <c r="G198" s="53">
        <f>G199</f>
        <v>0</v>
      </c>
    </row>
    <row r="199" spans="1:7" ht="33.75" customHeight="1" outlineLevel="4" x14ac:dyDescent="0.2">
      <c r="A199" s="21" t="s">
        <v>328</v>
      </c>
      <c r="B199" s="22">
        <v>951</v>
      </c>
      <c r="C199" s="23"/>
      <c r="D199" s="23" t="s">
        <v>329</v>
      </c>
      <c r="E199" s="79">
        <v>47674.571909999999</v>
      </c>
      <c r="F199" s="52">
        <v>0</v>
      </c>
      <c r="G199" s="52">
        <v>0</v>
      </c>
    </row>
    <row r="200" spans="1:7" ht="21.75" customHeight="1" outlineLevel="6" x14ac:dyDescent="0.2">
      <c r="A200" s="27" t="s">
        <v>140</v>
      </c>
      <c r="B200" s="14">
        <v>951</v>
      </c>
      <c r="C200" s="9"/>
      <c r="D200" s="9" t="s">
        <v>176</v>
      </c>
      <c r="E200" s="74">
        <f>E201</f>
        <v>3.3870800000000001</v>
      </c>
      <c r="F200" s="53">
        <f>F201</f>
        <v>3.3870800000000001</v>
      </c>
      <c r="G200" s="53">
        <f>G201</f>
        <v>3.3870800000000001</v>
      </c>
    </row>
    <row r="201" spans="1:7" ht="63" outlineLevel="6" x14ac:dyDescent="0.2">
      <c r="A201" s="21" t="s">
        <v>141</v>
      </c>
      <c r="B201" s="22">
        <v>951</v>
      </c>
      <c r="C201" s="23"/>
      <c r="D201" s="23" t="s">
        <v>184</v>
      </c>
      <c r="E201" s="79">
        <v>3.3870800000000001</v>
      </c>
      <c r="F201" s="52">
        <v>3.3870800000000001</v>
      </c>
      <c r="G201" s="52">
        <v>3.3870800000000001</v>
      </c>
    </row>
    <row r="202" spans="1:7" ht="15.75" outlineLevel="6" x14ac:dyDescent="0.2">
      <c r="A202" s="27" t="s">
        <v>338</v>
      </c>
      <c r="B202" s="9" t="s">
        <v>59</v>
      </c>
      <c r="C202" s="23"/>
      <c r="D202" s="9" t="s">
        <v>176</v>
      </c>
      <c r="E202" s="74">
        <f>E203</f>
        <v>2316.2893100000001</v>
      </c>
      <c r="F202" s="53">
        <f>F203</f>
        <v>0</v>
      </c>
      <c r="G202" s="53">
        <f>G203</f>
        <v>0</v>
      </c>
    </row>
    <row r="203" spans="1:7" ht="47.25" outlineLevel="6" x14ac:dyDescent="0.2">
      <c r="A203" s="21" t="s">
        <v>328</v>
      </c>
      <c r="B203" s="22">
        <v>951</v>
      </c>
      <c r="C203" s="23"/>
      <c r="D203" s="23" t="s">
        <v>329</v>
      </c>
      <c r="E203" s="79">
        <v>2316.2893100000001</v>
      </c>
      <c r="F203" s="52">
        <v>0</v>
      </c>
      <c r="G203" s="52">
        <v>0</v>
      </c>
    </row>
    <row r="204" spans="1:7" ht="15.75" outlineLevel="6" x14ac:dyDescent="0.2">
      <c r="A204" s="8" t="s">
        <v>327</v>
      </c>
      <c r="B204" s="14">
        <v>951</v>
      </c>
      <c r="C204" s="9"/>
      <c r="D204" s="9" t="s">
        <v>176</v>
      </c>
      <c r="E204" s="74">
        <f>E205</f>
        <v>5349.5190000000002</v>
      </c>
      <c r="F204" s="53">
        <f>F205</f>
        <v>0</v>
      </c>
      <c r="G204" s="53">
        <f>G205</f>
        <v>0</v>
      </c>
    </row>
    <row r="205" spans="1:7" ht="47.25" outlineLevel="6" x14ac:dyDescent="0.2">
      <c r="A205" s="21" t="s">
        <v>328</v>
      </c>
      <c r="B205" s="22">
        <v>951</v>
      </c>
      <c r="C205" s="23"/>
      <c r="D205" s="23" t="s">
        <v>329</v>
      </c>
      <c r="E205" s="79">
        <v>5349.5190000000002</v>
      </c>
      <c r="F205" s="52">
        <v>0</v>
      </c>
      <c r="G205" s="52">
        <v>0</v>
      </c>
    </row>
    <row r="206" spans="1:7" ht="15.75" outlineLevel="6" x14ac:dyDescent="0.2">
      <c r="A206" s="27" t="s">
        <v>330</v>
      </c>
      <c r="B206" s="14">
        <v>951</v>
      </c>
      <c r="C206" s="9"/>
      <c r="D206" s="9" t="s">
        <v>176</v>
      </c>
      <c r="E206" s="74">
        <f>E207</f>
        <v>9201.3531000000003</v>
      </c>
      <c r="F206" s="53">
        <f>F207</f>
        <v>0</v>
      </c>
      <c r="G206" s="53">
        <f>G207</f>
        <v>0</v>
      </c>
    </row>
    <row r="207" spans="1:7" ht="47.25" outlineLevel="6" x14ac:dyDescent="0.2">
      <c r="A207" s="21" t="s">
        <v>328</v>
      </c>
      <c r="B207" s="22">
        <v>951</v>
      </c>
      <c r="C207" s="23"/>
      <c r="D207" s="23" t="s">
        <v>329</v>
      </c>
      <c r="E207" s="79">
        <v>9201.3531000000003</v>
      </c>
      <c r="F207" s="52">
        <v>0</v>
      </c>
      <c r="G207" s="52">
        <v>0</v>
      </c>
    </row>
    <row r="208" spans="1:7" ht="15.75" outlineLevel="6" x14ac:dyDescent="0.2">
      <c r="A208" s="8" t="s">
        <v>54</v>
      </c>
      <c r="B208" s="14">
        <v>951</v>
      </c>
      <c r="C208" s="9"/>
      <c r="D208" s="9" t="s">
        <v>176</v>
      </c>
      <c r="E208" s="74">
        <f>E209+E210</f>
        <v>1200.7797699999999</v>
      </c>
      <c r="F208" s="53">
        <f>F209+F210</f>
        <v>1201.2378799999999</v>
      </c>
      <c r="G208" s="53">
        <f>G209+G210</f>
        <v>1201.2873999999999</v>
      </c>
    </row>
    <row r="209" spans="1:7" ht="47.25" outlineLevel="6" x14ac:dyDescent="0.2">
      <c r="A209" s="26" t="s">
        <v>55</v>
      </c>
      <c r="B209" s="22">
        <v>951</v>
      </c>
      <c r="C209" s="23"/>
      <c r="D209" s="23" t="s">
        <v>185</v>
      </c>
      <c r="E209" s="79">
        <v>1.19733</v>
      </c>
      <c r="F209" s="79">
        <v>1.2378800000000001</v>
      </c>
      <c r="G209" s="79">
        <v>1.2873999999999999</v>
      </c>
    </row>
    <row r="210" spans="1:7" ht="22.5" customHeight="1" outlineLevel="5" x14ac:dyDescent="0.2">
      <c r="A210" s="21" t="s">
        <v>73</v>
      </c>
      <c r="B210" s="22">
        <v>951</v>
      </c>
      <c r="C210" s="23"/>
      <c r="D210" s="23" t="s">
        <v>186</v>
      </c>
      <c r="E210" s="79">
        <v>1199.5824399999999</v>
      </c>
      <c r="F210" s="52">
        <v>1200</v>
      </c>
      <c r="G210" s="52">
        <v>1200</v>
      </c>
    </row>
    <row r="211" spans="1:7" ht="20.25" customHeight="1" outlineLevel="5" x14ac:dyDescent="0.2">
      <c r="A211" s="8" t="s">
        <v>9</v>
      </c>
      <c r="B211" s="14">
        <v>951</v>
      </c>
      <c r="C211" s="9"/>
      <c r="D211" s="9" t="s">
        <v>176</v>
      </c>
      <c r="E211" s="74">
        <f>E212+E213</f>
        <v>7136.7410999999993</v>
      </c>
      <c r="F211" s="53">
        <f>F212+F213</f>
        <v>6404.8119999999999</v>
      </c>
      <c r="G211" s="53">
        <f>G212+G213</f>
        <v>6522.8289999999997</v>
      </c>
    </row>
    <row r="212" spans="1:7" ht="20.25" customHeight="1" outlineLevel="5" x14ac:dyDescent="0.2">
      <c r="A212" s="38" t="s">
        <v>65</v>
      </c>
      <c r="B212" s="39">
        <v>951</v>
      </c>
      <c r="C212" s="23"/>
      <c r="D212" s="23" t="s">
        <v>175</v>
      </c>
      <c r="E212" s="79">
        <v>4008.7750999999998</v>
      </c>
      <c r="F212" s="25">
        <v>3218</v>
      </c>
      <c r="G212" s="25">
        <v>3218</v>
      </c>
    </row>
    <row r="213" spans="1:7" ht="45.75" customHeight="1" outlineLevel="5" x14ac:dyDescent="0.2">
      <c r="A213" s="38" t="s">
        <v>187</v>
      </c>
      <c r="B213" s="39">
        <v>951</v>
      </c>
      <c r="C213" s="23"/>
      <c r="D213" s="23" t="s">
        <v>188</v>
      </c>
      <c r="E213" s="79">
        <v>3127.9659999999999</v>
      </c>
      <c r="F213" s="52">
        <v>3186.8119999999999</v>
      </c>
      <c r="G213" s="52">
        <v>3304.8289999999997</v>
      </c>
    </row>
    <row r="214" spans="1:7" ht="20.25" customHeight="1" outlineLevel="5" x14ac:dyDescent="0.2">
      <c r="A214" s="8" t="s">
        <v>10</v>
      </c>
      <c r="B214" s="14">
        <v>951</v>
      </c>
      <c r="C214" s="9"/>
      <c r="D214" s="9" t="s">
        <v>176</v>
      </c>
      <c r="E214" s="74">
        <f>E215</f>
        <v>888.63683000000003</v>
      </c>
      <c r="F214" s="10">
        <f>F215</f>
        <v>560</v>
      </c>
      <c r="G214" s="10">
        <f>G215</f>
        <v>560</v>
      </c>
    </row>
    <row r="215" spans="1:7" ht="37.5" customHeight="1" outlineLevel="5" x14ac:dyDescent="0.2">
      <c r="A215" s="21" t="s">
        <v>36</v>
      </c>
      <c r="B215" s="22">
        <v>951</v>
      </c>
      <c r="C215" s="23"/>
      <c r="D215" s="23" t="s">
        <v>112</v>
      </c>
      <c r="E215" s="79">
        <v>888.63683000000003</v>
      </c>
      <c r="F215" s="25">
        <v>560</v>
      </c>
      <c r="G215" s="25">
        <v>560</v>
      </c>
    </row>
    <row r="216" spans="1:7" ht="15.75" outlineLevel="6" x14ac:dyDescent="0.2">
      <c r="A216" s="8" t="s">
        <v>11</v>
      </c>
      <c r="B216" s="14">
        <v>951</v>
      </c>
      <c r="C216" s="9"/>
      <c r="D216" s="9" t="s">
        <v>176</v>
      </c>
      <c r="E216" s="74">
        <f>E217</f>
        <v>36843.023419999998</v>
      </c>
      <c r="F216" s="10">
        <f>F217</f>
        <v>32149.446619999999</v>
      </c>
      <c r="G216" s="10">
        <f>G217</f>
        <v>33169.63854</v>
      </c>
    </row>
    <row r="217" spans="1:7" ht="63" outlineLevel="6" x14ac:dyDescent="0.2">
      <c r="A217" s="21" t="s">
        <v>194</v>
      </c>
      <c r="B217" s="22">
        <v>951</v>
      </c>
      <c r="C217" s="23"/>
      <c r="D217" s="23" t="s">
        <v>195</v>
      </c>
      <c r="E217" s="79">
        <v>36843.023419999998</v>
      </c>
      <c r="F217" s="52">
        <v>32149.446619999999</v>
      </c>
      <c r="G217" s="52">
        <v>33169.63854</v>
      </c>
    </row>
    <row r="218" spans="1:7" ht="31.5" outlineLevel="6" x14ac:dyDescent="0.2">
      <c r="A218" s="27" t="s">
        <v>12</v>
      </c>
      <c r="B218" s="14">
        <v>951</v>
      </c>
      <c r="C218" s="9"/>
      <c r="D218" s="9" t="s">
        <v>176</v>
      </c>
      <c r="E218" s="74">
        <f>E219</f>
        <v>5884.5</v>
      </c>
      <c r="F218" s="10">
        <f>F219</f>
        <v>5600</v>
      </c>
      <c r="G218" s="10">
        <f>G219</f>
        <v>5200</v>
      </c>
    </row>
    <row r="219" spans="1:7" ht="31.5" outlineLevel="6" x14ac:dyDescent="0.2">
      <c r="A219" s="26" t="s">
        <v>39</v>
      </c>
      <c r="B219" s="22">
        <v>951</v>
      </c>
      <c r="C219" s="23"/>
      <c r="D219" s="23" t="s">
        <v>189</v>
      </c>
      <c r="E219" s="79">
        <v>5884.5</v>
      </c>
      <c r="F219" s="25">
        <v>5600</v>
      </c>
      <c r="G219" s="25">
        <v>5200</v>
      </c>
    </row>
    <row r="220" spans="1:7" ht="15.75" outlineLevel="6" x14ac:dyDescent="0.2">
      <c r="A220" s="8" t="s">
        <v>40</v>
      </c>
      <c r="B220" s="14">
        <v>951</v>
      </c>
      <c r="C220" s="9"/>
      <c r="D220" s="9" t="s">
        <v>176</v>
      </c>
      <c r="E220" s="74">
        <f>E221</f>
        <v>0</v>
      </c>
      <c r="F220" s="10">
        <f>F221</f>
        <v>100</v>
      </c>
      <c r="G220" s="10">
        <f>G221</f>
        <v>100</v>
      </c>
    </row>
    <row r="221" spans="1:7" ht="31.5" outlineLevel="6" x14ac:dyDescent="0.2">
      <c r="A221" s="21" t="s">
        <v>41</v>
      </c>
      <c r="B221" s="22">
        <v>951</v>
      </c>
      <c r="C221" s="23"/>
      <c r="D221" s="23" t="s">
        <v>190</v>
      </c>
      <c r="E221" s="79">
        <v>0</v>
      </c>
      <c r="F221" s="25">
        <v>100</v>
      </c>
      <c r="G221" s="25">
        <v>100</v>
      </c>
    </row>
    <row r="222" spans="1:7" ht="38.25" customHeight="1" x14ac:dyDescent="0.2">
      <c r="A222" s="27" t="s">
        <v>17</v>
      </c>
      <c r="B222" s="14">
        <v>951</v>
      </c>
      <c r="C222" s="9"/>
      <c r="D222" s="9" t="s">
        <v>176</v>
      </c>
      <c r="E222" s="74">
        <f>E223+E224</f>
        <v>31540.146000000001</v>
      </c>
      <c r="F222" s="10">
        <f>F223+F224</f>
        <v>29714.642</v>
      </c>
      <c r="G222" s="10">
        <f>G223+G224</f>
        <v>29371.366000000002</v>
      </c>
    </row>
    <row r="223" spans="1:7" ht="38.25" customHeight="1" x14ac:dyDescent="0.2">
      <c r="A223" s="21" t="s">
        <v>42</v>
      </c>
      <c r="B223" s="22">
        <v>951</v>
      </c>
      <c r="C223" s="23"/>
      <c r="D223" s="23">
        <v>9999910650</v>
      </c>
      <c r="E223" s="79">
        <v>10168.780000000001</v>
      </c>
      <c r="F223" s="25">
        <v>8343.2759999999998</v>
      </c>
      <c r="G223" s="25">
        <v>8000</v>
      </c>
    </row>
    <row r="224" spans="1:7" ht="38.25" customHeight="1" x14ac:dyDescent="0.2">
      <c r="A224" s="21" t="s">
        <v>120</v>
      </c>
      <c r="B224" s="22">
        <v>951</v>
      </c>
      <c r="C224" s="23"/>
      <c r="D224" s="23">
        <v>9999993110</v>
      </c>
      <c r="E224" s="79">
        <v>21371.366000000002</v>
      </c>
      <c r="F224" s="25">
        <v>21371.366000000002</v>
      </c>
      <c r="G224" s="25">
        <v>21371.366000000002</v>
      </c>
    </row>
    <row r="225" spans="1:7" ht="25.5" outlineLevel="6" x14ac:dyDescent="0.2">
      <c r="A225" s="63" t="s">
        <v>16</v>
      </c>
      <c r="B225" s="64" t="s">
        <v>15</v>
      </c>
      <c r="C225" s="65"/>
      <c r="D225" s="64" t="s">
        <v>198</v>
      </c>
      <c r="E225" s="96">
        <f t="shared" ref="E225:G226" si="24">E226</f>
        <v>4484.3469999999998</v>
      </c>
      <c r="F225" s="66">
        <f t="shared" si="24"/>
        <v>5978.2079999999996</v>
      </c>
      <c r="G225" s="66">
        <f t="shared" si="24"/>
        <v>6215.8280000000004</v>
      </c>
    </row>
    <row r="226" spans="1:7" ht="22.5" customHeight="1" outlineLevel="6" x14ac:dyDescent="0.2">
      <c r="A226" s="8" t="s">
        <v>11</v>
      </c>
      <c r="B226" s="14">
        <v>953</v>
      </c>
      <c r="C226" s="9"/>
      <c r="D226" s="9" t="s">
        <v>111</v>
      </c>
      <c r="E226" s="74">
        <f t="shared" si="24"/>
        <v>4484.3469999999998</v>
      </c>
      <c r="F226" s="53">
        <f t="shared" si="24"/>
        <v>5978.2079999999996</v>
      </c>
      <c r="G226" s="53">
        <f t="shared" si="24"/>
        <v>6215.8280000000004</v>
      </c>
    </row>
    <row r="227" spans="1:7" ht="33.75" customHeight="1" outlineLevel="6" x14ac:dyDescent="0.2">
      <c r="A227" s="26" t="s">
        <v>51</v>
      </c>
      <c r="B227" s="22">
        <v>953</v>
      </c>
      <c r="C227" s="23"/>
      <c r="D227" s="23" t="s">
        <v>191</v>
      </c>
      <c r="E227" s="79">
        <v>4484.3469999999998</v>
      </c>
      <c r="F227" s="52">
        <v>5978.2079999999996</v>
      </c>
      <c r="G227" s="52">
        <v>6215.8280000000004</v>
      </c>
    </row>
    <row r="228" spans="1:7" ht="18.75" outlineLevel="6" x14ac:dyDescent="0.3">
      <c r="A228" s="18" t="s">
        <v>3</v>
      </c>
      <c r="B228" s="18"/>
      <c r="C228" s="18"/>
      <c r="D228" s="18"/>
      <c r="E228" s="69">
        <f>E13+E170</f>
        <v>1475534.2395199996</v>
      </c>
      <c r="F228" s="69">
        <f>F13+F170</f>
        <v>1197535.5317600002</v>
      </c>
      <c r="G228" s="69">
        <f>G13+G170</f>
        <v>1215773.6106100001</v>
      </c>
    </row>
    <row r="229" spans="1:7" outlineLevel="6" x14ac:dyDescent="0.2">
      <c r="A229" s="1"/>
      <c r="B229" s="17"/>
      <c r="C229" s="1"/>
      <c r="D229" s="1"/>
      <c r="E229" s="1"/>
    </row>
    <row r="230" spans="1:7" outlineLevel="6" x14ac:dyDescent="0.2">
      <c r="A230" s="3"/>
      <c r="B230" s="3"/>
      <c r="C230" s="3"/>
      <c r="D230" s="3"/>
      <c r="E230" s="97">
        <v>1472316.2380900001</v>
      </c>
      <c r="F230" s="97">
        <v>1197535.5317600002</v>
      </c>
      <c r="G230" s="97">
        <v>1215773.6106100001</v>
      </c>
    </row>
    <row r="231" spans="1:7" ht="49.5" customHeight="1" outlineLevel="6" x14ac:dyDescent="0.2">
      <c r="E231" s="70"/>
    </row>
    <row r="232" spans="1:7" x14ac:dyDescent="0.2">
      <c r="E232" s="85">
        <f>E228-E230</f>
        <v>3218.00142999948</v>
      </c>
      <c r="F232" s="85">
        <f>F228-F230</f>
        <v>0</v>
      </c>
      <c r="G232" s="85">
        <f>G228-G230</f>
        <v>0</v>
      </c>
    </row>
  </sheetData>
  <autoFilter ref="A12:E228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2023-12-17T22:34:49Z</dcterms:modified>
</cp:coreProperties>
</file>